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JAVNA NAROČILA\JN\JN\2020\B_S\2__4162-2_2020 ZimVzdržCestVrhnika1nov20_30apr22\Za objavo\"/>
    </mc:Choice>
  </mc:AlternateContent>
  <xr:revisionPtr revIDLastSave="0" documentId="13_ncr:1_{48DF95ED-92EC-4A94-9A42-DC31757BA493}" xr6:coauthVersionLast="45" xr6:coauthVersionMax="45" xr10:uidLastSave="{00000000-0000-0000-0000-000000000000}"/>
  <bookViews>
    <workbookView xWindow="-120" yWindow="-120" windowWidth="25440" windowHeight="15390" tabRatio="941" xr2:uid="{00000000-000D-0000-FFFF-FFFF00000000}"/>
  </bookViews>
  <sheets>
    <sheet name="REKAPITULACIJA" sheetId="1" r:id="rId1"/>
    <sheet name="Sklop 1" sheetId="2" r:id="rId2"/>
    <sheet name="Sklop 2" sheetId="3" r:id="rId3"/>
    <sheet name="Sklop 3" sheetId="5" r:id="rId4"/>
    <sheet name="Sklop 4" sheetId="6" r:id="rId5"/>
    <sheet name="Sklop 5" sheetId="7" r:id="rId6"/>
    <sheet name="Sklop 6" sheetId="4" r:id="rId7"/>
    <sheet name="Sklop 7" sheetId="8" r:id="rId8"/>
    <sheet name="Sklop 8" sheetId="10" r:id="rId9"/>
    <sheet name="Sklop 9" sheetId="11" r:id="rId10"/>
    <sheet name="Sklop 10" sheetId="12" r:id="rId11"/>
    <sheet name="Sklop 11" sheetId="13" r:id="rId12"/>
    <sheet name="Sklop 12" sheetId="14" r:id="rId13"/>
    <sheet name="Sklop 13" sheetId="15" r:id="rId14"/>
    <sheet name="Sklop 14" sheetId="17" r:id="rId15"/>
    <sheet name="Sklop 15" sheetId="19" r:id="rId16"/>
  </sheets>
  <definedNames>
    <definedName name="_xlnm.Print_Area" localSheetId="0">REKAPITULACIJA!$A$1:$H$47</definedName>
    <definedName name="_xlnm.Print_Area" localSheetId="1">'Sklop 1'!$A$1:$M$51</definedName>
    <definedName name="_xlnm.Print_Area" localSheetId="10">'Sklop 10'!$A$1:$G$44</definedName>
    <definedName name="_xlnm.Print_Area" localSheetId="11">'Sklop 11'!$A$1:$G$47</definedName>
    <definedName name="_xlnm.Print_Area" localSheetId="12">'Sklop 12'!$A$1:$G$36</definedName>
    <definedName name="_xlnm.Print_Area" localSheetId="13">'Sklop 13'!$A$1:$G$37</definedName>
    <definedName name="_xlnm.Print_Area" localSheetId="15">'Sklop 15'!$A$1:$G$49</definedName>
    <definedName name="_xlnm.Print_Area" localSheetId="2">'Sklop 2'!$A$1:$G$50</definedName>
    <definedName name="_xlnm.Print_Area" localSheetId="3">'Sklop 3'!$A$1:$G$50</definedName>
    <definedName name="_xlnm.Print_Area" localSheetId="4">'Sklop 4'!$A$1:$G$51</definedName>
    <definedName name="_xlnm.Print_Area" localSheetId="5">'Sklop 5'!$A$1:$G$51</definedName>
    <definedName name="_xlnm.Print_Area" localSheetId="6">'Sklop 6'!$A$1:$G$52</definedName>
    <definedName name="_xlnm.Print_Area" localSheetId="7">'Sklop 7'!$A$1:$G$49</definedName>
    <definedName name="_xlnm.Print_Area" localSheetId="8">'Sklop 8'!$A$1:$G$48</definedName>
    <definedName name="_xlnm.Print_Area" localSheetId="9">'Sklop 9'!$A$1:$G$52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" i="19" l="1"/>
  <c r="F32" i="19" s="1"/>
  <c r="D33" i="19"/>
  <c r="F33" i="19" s="1"/>
  <c r="D32" i="4" l="1"/>
  <c r="F32" i="4" s="1"/>
  <c r="D33" i="4"/>
  <c r="F33" i="4" s="1"/>
  <c r="D31" i="12" l="1"/>
  <c r="F31" i="12" s="1"/>
  <c r="D37" i="3"/>
  <c r="D39" i="2" l="1"/>
  <c r="F39" i="2" s="1"/>
  <c r="F37" i="3"/>
  <c r="D34" i="5"/>
  <c r="F34" i="5" s="1"/>
  <c r="D39" i="5"/>
  <c r="F39" i="5" s="1"/>
  <c r="D39" i="6"/>
  <c r="F39" i="6" s="1"/>
  <c r="D39" i="7"/>
  <c r="F39" i="7" s="1"/>
  <c r="D37" i="4"/>
  <c r="F37" i="4" s="1"/>
  <c r="D39" i="4"/>
  <c r="F39" i="4" s="1"/>
  <c r="D37" i="8"/>
  <c r="F37" i="8" s="1"/>
  <c r="D30" i="10"/>
  <c r="F30" i="10" s="1"/>
  <c r="D35" i="10"/>
  <c r="F35" i="10" s="1"/>
  <c r="D26" i="11"/>
  <c r="F26" i="11" s="1"/>
  <c r="D39" i="11"/>
  <c r="F39" i="11" s="1"/>
  <c r="D33" i="11"/>
  <c r="F33" i="11" s="1"/>
  <c r="D29" i="12"/>
  <c r="F29" i="12" s="1"/>
  <c r="D33" i="13"/>
  <c r="F33" i="13" s="1"/>
  <c r="D36" i="13"/>
  <c r="F36" i="13" s="1"/>
  <c r="D35" i="13"/>
  <c r="F35" i="13" s="1"/>
  <c r="D34" i="13"/>
  <c r="F34" i="13" s="1"/>
  <c r="D32" i="13"/>
  <c r="F32" i="13" s="1"/>
  <c r="D31" i="13"/>
  <c r="F31" i="13" s="1"/>
  <c r="D37" i="19" l="1"/>
  <c r="F37" i="19" s="1"/>
  <c r="B39" i="1" l="1"/>
  <c r="D36" i="11" l="1"/>
  <c r="D32" i="10"/>
  <c r="D35" i="3"/>
  <c r="D36" i="3"/>
  <c r="D38" i="2"/>
  <c r="D26" i="5" l="1"/>
  <c r="A48" i="19" l="1"/>
  <c r="D40" i="19"/>
  <c r="F40" i="19" s="1"/>
  <c r="D39" i="19"/>
  <c r="F39" i="19" s="1"/>
  <c r="D38" i="19"/>
  <c r="F38" i="19" s="1"/>
  <c r="D36" i="19"/>
  <c r="F36" i="19" s="1"/>
  <c r="D35" i="19"/>
  <c r="F35" i="19" s="1"/>
  <c r="D34" i="19"/>
  <c r="F34" i="19" s="1"/>
  <c r="D31" i="19"/>
  <c r="F31" i="19" s="1"/>
  <c r="D30" i="19"/>
  <c r="F30" i="19" s="1"/>
  <c r="D29" i="19"/>
  <c r="F29" i="19" s="1"/>
  <c r="D28" i="19"/>
  <c r="F28" i="19" s="1"/>
  <c r="D27" i="19"/>
  <c r="F27" i="19" s="1"/>
  <c r="D26" i="19"/>
  <c r="F26" i="19" s="1"/>
  <c r="A19" i="19"/>
  <c r="A17" i="19"/>
  <c r="A10" i="19"/>
  <c r="A9" i="19"/>
  <c r="F41" i="19" l="1"/>
  <c r="E39" i="1" s="1"/>
  <c r="D26" i="3" l="1"/>
  <c r="F38" i="2"/>
  <c r="F36" i="3" l="1"/>
  <c r="F35" i="3"/>
  <c r="B27" i="1" l="1"/>
  <c r="D27" i="17" l="1"/>
  <c r="D28" i="17"/>
  <c r="D29" i="17"/>
  <c r="D26" i="17"/>
  <c r="D27" i="15"/>
  <c r="D26" i="15"/>
  <c r="D26" i="14"/>
  <c r="D27" i="13"/>
  <c r="D28" i="13"/>
  <c r="D29" i="13"/>
  <c r="D30" i="13"/>
  <c r="D26" i="13"/>
  <c r="F32" i="10"/>
  <c r="D27" i="12"/>
  <c r="D28" i="12"/>
  <c r="D32" i="12"/>
  <c r="D33" i="12"/>
  <c r="D34" i="12"/>
  <c r="D35" i="12"/>
  <c r="D26" i="12"/>
  <c r="D27" i="11"/>
  <c r="D28" i="11"/>
  <c r="D29" i="11"/>
  <c r="D30" i="11"/>
  <c r="D31" i="11"/>
  <c r="D32" i="11"/>
  <c r="D34" i="11"/>
  <c r="D35" i="11"/>
  <c r="D37" i="11"/>
  <c r="D38" i="11"/>
  <c r="D40" i="11"/>
  <c r="D41" i="11"/>
  <c r="D42" i="11"/>
  <c r="D27" i="10"/>
  <c r="D28" i="10"/>
  <c r="D29" i="10"/>
  <c r="D31" i="10"/>
  <c r="D33" i="10"/>
  <c r="D36" i="10"/>
  <c r="D37" i="10"/>
  <c r="D38" i="10"/>
  <c r="D39" i="10"/>
  <c r="D26" i="10"/>
  <c r="D27" i="8"/>
  <c r="D28" i="8"/>
  <c r="D29" i="8"/>
  <c r="D30" i="8"/>
  <c r="D31" i="8"/>
  <c r="D32" i="8"/>
  <c r="D33" i="8"/>
  <c r="D34" i="8"/>
  <c r="D35" i="8"/>
  <c r="D38" i="8"/>
  <c r="D39" i="8"/>
  <c r="D40" i="8"/>
  <c r="D26" i="8"/>
  <c r="D28" i="4"/>
  <c r="D29" i="4"/>
  <c r="D30" i="4"/>
  <c r="D31" i="4"/>
  <c r="D34" i="4"/>
  <c r="D35" i="4"/>
  <c r="D36" i="4"/>
  <c r="D40" i="4"/>
  <c r="D41" i="4"/>
  <c r="D42" i="4"/>
  <c r="D43" i="4"/>
  <c r="D26" i="4"/>
  <c r="D27" i="7"/>
  <c r="D28" i="7"/>
  <c r="D29" i="7"/>
  <c r="D30" i="7"/>
  <c r="D31" i="7"/>
  <c r="D32" i="7"/>
  <c r="D33" i="7"/>
  <c r="D34" i="7"/>
  <c r="D35" i="7"/>
  <c r="D36" i="7"/>
  <c r="D37" i="7"/>
  <c r="D40" i="7"/>
  <c r="D41" i="7"/>
  <c r="D42" i="7"/>
  <c r="D26" i="7"/>
  <c r="D27" i="6"/>
  <c r="D28" i="6"/>
  <c r="D29" i="6"/>
  <c r="D30" i="6"/>
  <c r="D31" i="6"/>
  <c r="D32" i="6"/>
  <c r="D33" i="6"/>
  <c r="D34" i="6"/>
  <c r="D35" i="6"/>
  <c r="D36" i="6"/>
  <c r="D37" i="6"/>
  <c r="D40" i="6"/>
  <c r="D41" i="6"/>
  <c r="D42" i="6"/>
  <c r="D43" i="6"/>
  <c r="D26" i="6"/>
  <c r="D42" i="5"/>
  <c r="D27" i="5"/>
  <c r="D28" i="5"/>
  <c r="D29" i="5"/>
  <c r="D30" i="5"/>
  <c r="D31" i="5"/>
  <c r="D32" i="5"/>
  <c r="D33" i="5"/>
  <c r="D35" i="5"/>
  <c r="D36" i="5"/>
  <c r="D37" i="5"/>
  <c r="D40" i="5"/>
  <c r="D41" i="5"/>
  <c r="D30" i="12" l="1"/>
  <c r="F30" i="12" s="1"/>
  <c r="F38" i="11"/>
  <c r="D38" i="5"/>
  <c r="F38" i="5" s="1"/>
  <c r="D40" i="3"/>
  <c r="D41" i="3"/>
  <c r="D42" i="3"/>
  <c r="D43" i="3"/>
  <c r="D27" i="3"/>
  <c r="D28" i="3"/>
  <c r="D29" i="3"/>
  <c r="D30" i="3"/>
  <c r="D31" i="3"/>
  <c r="D32" i="3"/>
  <c r="D33" i="3"/>
  <c r="D34" i="3"/>
  <c r="D38" i="3"/>
  <c r="D39" i="3"/>
  <c r="D40" i="2"/>
  <c r="F40" i="2" s="1"/>
  <c r="D41" i="2"/>
  <c r="F41" i="2" s="1"/>
  <c r="D42" i="2"/>
  <c r="F42" i="2" s="1"/>
  <c r="D43" i="2"/>
  <c r="F43" i="2" s="1"/>
  <c r="D27" i="2"/>
  <c r="F27" i="2" s="1"/>
  <c r="D28" i="2"/>
  <c r="F28" i="2" s="1"/>
  <c r="D29" i="2"/>
  <c r="F29" i="2" s="1"/>
  <c r="D30" i="2"/>
  <c r="F30" i="2" s="1"/>
  <c r="D31" i="2"/>
  <c r="F31" i="2" s="1"/>
  <c r="D33" i="2"/>
  <c r="F33" i="2" s="1"/>
  <c r="D34" i="2"/>
  <c r="F34" i="2" s="1"/>
  <c r="D35" i="2"/>
  <c r="F35" i="2" s="1"/>
  <c r="D36" i="2"/>
  <c r="F36" i="2" s="1"/>
  <c r="D37" i="2"/>
  <c r="F37" i="2" s="1"/>
  <c r="D26" i="2"/>
  <c r="F26" i="2" s="1"/>
  <c r="D38" i="6" l="1"/>
  <c r="F38" i="6" s="1"/>
  <c r="D38" i="7"/>
  <c r="F38" i="7" s="1"/>
  <c r="D38" i="4"/>
  <c r="F38" i="4" s="1"/>
  <c r="D36" i="8"/>
  <c r="F36" i="8" s="1"/>
  <c r="D34" i="10"/>
  <c r="F34" i="10" s="1"/>
  <c r="F30" i="13"/>
  <c r="F29" i="13"/>
  <c r="D27" i="4"/>
  <c r="F40" i="8"/>
  <c r="F39" i="8"/>
  <c r="F38" i="8"/>
  <c r="F35" i="8"/>
  <c r="F34" i="8"/>
  <c r="F33" i="8"/>
  <c r="F32" i="8"/>
  <c r="F31" i="8"/>
  <c r="F30" i="8"/>
  <c r="F29" i="8"/>
  <c r="F28" i="8"/>
  <c r="F27" i="8"/>
  <c r="F26" i="8"/>
  <c r="F43" i="4"/>
  <c r="F42" i="4"/>
  <c r="F41" i="4"/>
  <c r="F40" i="4"/>
  <c r="F36" i="4"/>
  <c r="F39" i="3"/>
  <c r="F38" i="3"/>
  <c r="F41" i="8" l="1"/>
  <c r="E31" i="1"/>
  <c r="D32" i="2" l="1"/>
  <c r="F32" i="2" s="1"/>
  <c r="A10" i="2" l="1"/>
  <c r="B38" i="1" l="1"/>
  <c r="A38" i="17"/>
  <c r="F29" i="17"/>
  <c r="F28" i="17"/>
  <c r="F27" i="17"/>
  <c r="F26" i="17"/>
  <c r="A19" i="17"/>
  <c r="A17" i="17"/>
  <c r="A10" i="17"/>
  <c r="A9" i="17"/>
  <c r="F30" i="17" l="1"/>
  <c r="E38" i="1" s="1"/>
  <c r="F42" i="11"/>
  <c r="F41" i="11"/>
  <c r="F40" i="11"/>
  <c r="F37" i="11"/>
  <c r="F39" i="10"/>
  <c r="F38" i="10"/>
  <c r="F37" i="10"/>
  <c r="F36" i="10"/>
  <c r="F33" i="10"/>
  <c r="F42" i="7"/>
  <c r="F41" i="7"/>
  <c r="F40" i="7"/>
  <c r="F37" i="7"/>
  <c r="F43" i="6"/>
  <c r="F42" i="6"/>
  <c r="F41" i="6"/>
  <c r="F40" i="6"/>
  <c r="F37" i="6"/>
  <c r="F42" i="5"/>
  <c r="F41" i="5"/>
  <c r="F40" i="5"/>
  <c r="F37" i="5"/>
  <c r="B37" i="1"/>
  <c r="B36" i="1"/>
  <c r="B35" i="1"/>
  <c r="B34" i="1"/>
  <c r="A35" i="15"/>
  <c r="F27" i="15"/>
  <c r="F26" i="15"/>
  <c r="A19" i="15"/>
  <c r="A17" i="15"/>
  <c r="A10" i="15"/>
  <c r="A9" i="15"/>
  <c r="A34" i="14"/>
  <c r="F26" i="14"/>
  <c r="F27" i="14" s="1"/>
  <c r="A19" i="14"/>
  <c r="A17" i="14"/>
  <c r="A10" i="14"/>
  <c r="A9" i="14"/>
  <c r="A45" i="13"/>
  <c r="F28" i="13"/>
  <c r="F27" i="13"/>
  <c r="F26" i="13"/>
  <c r="A19" i="13"/>
  <c r="A17" i="13"/>
  <c r="A10" i="13"/>
  <c r="A9" i="13"/>
  <c r="B33" i="1"/>
  <c r="B32" i="1"/>
  <c r="B31" i="1"/>
  <c r="B30" i="1"/>
  <c r="B29" i="1"/>
  <c r="B28" i="1"/>
  <c r="B26" i="1"/>
  <c r="B25" i="1"/>
  <c r="A43" i="12"/>
  <c r="F35" i="12"/>
  <c r="F34" i="12"/>
  <c r="F33" i="12"/>
  <c r="F32" i="12"/>
  <c r="F28" i="12"/>
  <c r="F27" i="12"/>
  <c r="F26" i="12"/>
  <c r="A19" i="12"/>
  <c r="A17" i="12"/>
  <c r="A10" i="12"/>
  <c r="A9" i="12"/>
  <c r="A50" i="11"/>
  <c r="F36" i="11"/>
  <c r="F35" i="11"/>
  <c r="F34" i="11"/>
  <c r="F32" i="11"/>
  <c r="F31" i="11"/>
  <c r="F30" i="11"/>
  <c r="F29" i="11"/>
  <c r="F28" i="11"/>
  <c r="F27" i="11"/>
  <c r="A19" i="11"/>
  <c r="A17" i="11"/>
  <c r="A10" i="11"/>
  <c r="A9" i="11"/>
  <c r="A47" i="10"/>
  <c r="F31" i="10"/>
  <c r="F29" i="10"/>
  <c r="F28" i="10"/>
  <c r="F27" i="10"/>
  <c r="F26" i="10"/>
  <c r="A19" i="10"/>
  <c r="A17" i="10"/>
  <c r="A10" i="10"/>
  <c r="A9" i="10"/>
  <c r="A48" i="8"/>
  <c r="A19" i="8"/>
  <c r="A17" i="8"/>
  <c r="A10" i="8"/>
  <c r="A9" i="8"/>
  <c r="A50" i="7"/>
  <c r="F36" i="7"/>
  <c r="F35" i="7"/>
  <c r="F34" i="7"/>
  <c r="F33" i="7"/>
  <c r="F32" i="7"/>
  <c r="F31" i="7"/>
  <c r="F30" i="7"/>
  <c r="F29" i="7"/>
  <c r="F28" i="7"/>
  <c r="F27" i="7"/>
  <c r="F26" i="7"/>
  <c r="A19" i="7"/>
  <c r="A17" i="7"/>
  <c r="A10" i="7"/>
  <c r="A9" i="7"/>
  <c r="A50" i="6"/>
  <c r="F36" i="6"/>
  <c r="F35" i="6"/>
  <c r="F34" i="6"/>
  <c r="F33" i="6"/>
  <c r="F32" i="6"/>
  <c r="F31" i="6"/>
  <c r="F30" i="6"/>
  <c r="F29" i="6"/>
  <c r="F28" i="6"/>
  <c r="F27" i="6"/>
  <c r="F26" i="6"/>
  <c r="A19" i="6"/>
  <c r="A17" i="6"/>
  <c r="A10" i="6"/>
  <c r="A9" i="6"/>
  <c r="A49" i="5"/>
  <c r="F36" i="5"/>
  <c r="F35" i="5"/>
  <c r="F33" i="5"/>
  <c r="F32" i="5"/>
  <c r="F31" i="5"/>
  <c r="F30" i="5"/>
  <c r="F29" i="5"/>
  <c r="F28" i="5"/>
  <c r="F27" i="5"/>
  <c r="F26" i="5"/>
  <c r="A19" i="5"/>
  <c r="A17" i="5"/>
  <c r="A10" i="5"/>
  <c r="A9" i="5"/>
  <c r="A51" i="4"/>
  <c r="F35" i="4"/>
  <c r="F34" i="4"/>
  <c r="F31" i="4"/>
  <c r="F30" i="4"/>
  <c r="F29" i="4"/>
  <c r="F28" i="4"/>
  <c r="F27" i="4"/>
  <c r="F26" i="4"/>
  <c r="A19" i="4"/>
  <c r="A17" i="4"/>
  <c r="A10" i="4"/>
  <c r="A9" i="4"/>
  <c r="A49" i="3"/>
  <c r="F43" i="3"/>
  <c r="F42" i="3"/>
  <c r="F41" i="3"/>
  <c r="F40" i="3"/>
  <c r="F34" i="3"/>
  <c r="F33" i="3"/>
  <c r="F32" i="3"/>
  <c r="F31" i="3"/>
  <c r="F30" i="3"/>
  <c r="F29" i="3"/>
  <c r="F28" i="3"/>
  <c r="F27" i="3"/>
  <c r="F26" i="3"/>
  <c r="A19" i="3"/>
  <c r="A17" i="3"/>
  <c r="A10" i="3"/>
  <c r="A9" i="3"/>
  <c r="F40" i="10" l="1"/>
  <c r="E32" i="1" s="1"/>
  <c r="F37" i="13"/>
  <c r="E35" i="1" s="1"/>
  <c r="F43" i="7"/>
  <c r="E29" i="1" s="1"/>
  <c r="F36" i="12"/>
  <c r="E34" i="1" s="1"/>
  <c r="F28" i="15"/>
  <c r="E37" i="1" s="1"/>
  <c r="F43" i="11"/>
  <c r="E33" i="1" s="1"/>
  <c r="F44" i="4"/>
  <c r="E30" i="1" s="1"/>
  <c r="F44" i="6"/>
  <c r="E28" i="1" s="1"/>
  <c r="F43" i="5"/>
  <c r="E27" i="1" s="1"/>
  <c r="F44" i="3"/>
  <c r="E26" i="1" s="1"/>
  <c r="E36" i="1"/>
  <c r="A9" i="2"/>
  <c r="A50" i="2" l="1"/>
  <c r="A19" i="2"/>
  <c r="A17" i="2"/>
  <c r="F44" i="2" l="1"/>
  <c r="E25" i="1" s="1"/>
  <c r="E40" i="1" s="1"/>
</calcChain>
</file>

<file path=xl/sharedStrings.xml><?xml version="1.0" encoding="utf-8"?>
<sst xmlns="http://schemas.openxmlformats.org/spreadsheetml/2006/main" count="851" uniqueCount="101">
  <si>
    <t>Vrednost v € brez DDV</t>
  </si>
  <si>
    <t>SKUPAJ v € brez DDV</t>
  </si>
  <si>
    <t>Kraj in datum:</t>
  </si>
  <si>
    <t xml:space="preserve">Ponudnik: </t>
  </si>
  <si>
    <t>PREDRAČUN št.:</t>
  </si>
  <si>
    <t>Zap. št.</t>
  </si>
  <si>
    <t>ME</t>
  </si>
  <si>
    <t>Količina*</t>
  </si>
  <si>
    <t>1.</t>
  </si>
  <si>
    <t>2.</t>
  </si>
  <si>
    <t>3.</t>
  </si>
  <si>
    <t>4.</t>
  </si>
  <si>
    <t>m2</t>
  </si>
  <si>
    <t>5.</t>
  </si>
  <si>
    <t>6.</t>
  </si>
  <si>
    <t>7.</t>
  </si>
  <si>
    <t>m1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</si>
  <si>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</si>
  <si>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</si>
  <si>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</si>
  <si>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</si>
  <si>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</si>
  <si>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</si>
  <si>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</si>
  <si>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</si>
  <si>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</si>
  <si>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ura</t>
  </si>
  <si>
    <t>kos</t>
  </si>
  <si>
    <t>Ponudbeni predračun za SKLOP 1:</t>
  </si>
  <si>
    <t>Postavka dela</t>
  </si>
  <si>
    <t>Cena/ME v € brez DDV</t>
  </si>
  <si>
    <t>Pluženje cest širine nad 3,5 m</t>
  </si>
  <si>
    <t>Pluženje parkirišč</t>
  </si>
  <si>
    <t>Posipanje pločnikov širine do 1,5 m v času sneženja in po sneženju</t>
  </si>
  <si>
    <t>Pluženje cest z istočasnim posipanjem širine do 3,5 m</t>
  </si>
  <si>
    <t>Pluženje cest širine do 3,5 m</t>
  </si>
  <si>
    <t>Pluženje pločnikov širine do 1,5 m</t>
  </si>
  <si>
    <t>Posipanje cest širine do 3,5 m</t>
  </si>
  <si>
    <t>Posipanje parkirišč</t>
  </si>
  <si>
    <t>Pluženje cest z istočasnim posipanjem širine nad 3,5 m</t>
  </si>
  <si>
    <t>Posipanje cest širine nad 3,5 m</t>
  </si>
  <si>
    <t>Delavec pri odvozu snega in pospravljanju polomljenih vej (žled, neurja)</t>
  </si>
  <si>
    <t>Nakladač</t>
  </si>
  <si>
    <t>Motorna žaga</t>
  </si>
  <si>
    <t>Čiščenje snega pred ekološkimi otoki</t>
  </si>
  <si>
    <t>Vozilo s šoferjem za odvozu snega in pospravljane polomljenih vej (žled, neurja)</t>
  </si>
  <si>
    <t>Ponudbeni predračun za SKLOP 7:</t>
  </si>
  <si>
    <t>Ponudbeni predračun za SKLOP 8:</t>
  </si>
  <si>
    <t>Ponudbeni predračun za SKLOP 6:</t>
  </si>
  <si>
    <t>Ponudbeni predračun za SKLOP 5:</t>
  </si>
  <si>
    <t>Ponudbeni predračun za SKLOP 4:</t>
  </si>
  <si>
    <t>Ponudbeni predračun za SKLOP 3:</t>
  </si>
  <si>
    <t>Ponudbeni predračun za SKLOP 2:</t>
  </si>
  <si>
    <t>Ponudbeni predračun za SKLOP 9:</t>
  </si>
  <si>
    <t>Ponudbeni predračun za SKLOP 10:</t>
  </si>
  <si>
    <t>Ponudbeni predračun za SKLOP 11:</t>
  </si>
  <si>
    <t>Ponudbeni predračun za SKLOP 12:</t>
  </si>
  <si>
    <t>Ponudbeni predračun za SKLOP 13:</t>
  </si>
  <si>
    <t>Drenov Grič in Lesno Brdo</t>
  </si>
  <si>
    <t>Zaplana</t>
  </si>
  <si>
    <t>Sinja Gorica in Blatna Brezovica</t>
  </si>
  <si>
    <t>Verd</t>
  </si>
  <si>
    <t>Ligojna</t>
  </si>
  <si>
    <t>Pokojišče, Padež in Zavrh</t>
  </si>
  <si>
    <t>Bevke</t>
  </si>
  <si>
    <t>Cesta Verd-Pokojišče</t>
  </si>
  <si>
    <t>Makedami na Vrhniki</t>
  </si>
  <si>
    <t>Parkirišča na Vrhniki</t>
  </si>
  <si>
    <t>Nakladanje in odvoz snega na Vrhniki</t>
  </si>
  <si>
    <t>količina</t>
  </si>
  <si>
    <t>Pluženje pločnikov širine do 2,0 m, ter čiščenje uvozov in prehodov z upoštevano ročno pomočjo</t>
  </si>
  <si>
    <t>Posipanje pločnikov širine do 2,0 m v času sneženja in po sneženju</t>
  </si>
  <si>
    <t>Nalaganje snega z rovokopačem</t>
  </si>
  <si>
    <t>Odvoz snega s kamionom velikosti kesona nad 7 m3</t>
  </si>
  <si>
    <t>Nalaganje snega z nakladačem z žlico od 1,5 do 2 m3</t>
  </si>
  <si>
    <t>Ponudbeni predračun za SKLOP 14:</t>
  </si>
  <si>
    <t>Naziv sklopa</t>
  </si>
  <si>
    <t>Št.</t>
  </si>
  <si>
    <t>PK delavec</t>
  </si>
  <si>
    <t>Razvoz obcestnih zabojnikov za posipni material, ter pospravljanje in čiščenje po zaključku zimske sezone</t>
  </si>
  <si>
    <t>Polnjenje obcestnih zabojnikov za posipni material</t>
  </si>
  <si>
    <t xml:space="preserve">REKAPITULACIJA: </t>
  </si>
  <si>
    <t>št. sezon</t>
  </si>
  <si>
    <t>izvedba</t>
  </si>
  <si>
    <t>17.</t>
  </si>
  <si>
    <t>Odstranitev snežnih kolov po zaključku zimske sezone</t>
  </si>
  <si>
    <t>Vozilo s šoferjem za odvoz  (snega,  vej in  in ruševin)</t>
  </si>
  <si>
    <t>Delavec za pomoč pri  odvozu (snega, vej in ruševin)</t>
  </si>
  <si>
    <t xml:space="preserve">Postavitev snežnih kolov pred začetkom zimske sezone </t>
  </si>
  <si>
    <t>Postavitev snežnih kolov pred začetkom zimske sezone</t>
  </si>
  <si>
    <t>Ponudbeni predračun za SKLOP 15</t>
  </si>
  <si>
    <t>Smrečje - zgornji del</t>
  </si>
  <si>
    <t>Priloga št. 1a</t>
  </si>
  <si>
    <t>Ročno čiščenje dostopov do hidrantov</t>
  </si>
  <si>
    <t>18.</t>
  </si>
  <si>
    <t>Podčelo - Podlipa, Smrečje - spodnji del</t>
  </si>
  <si>
    <t>Izvajanje zimske službe v občini VRHNIKA za obdobje od 1.11.2020 do 30.4.2022</t>
  </si>
  <si>
    <t>Mirke, Lošca, Janezova vas, Breg in Stara Vrhnika</t>
  </si>
  <si>
    <t>Pločniki</t>
  </si>
  <si>
    <t>Številka: 4162-2/2020</t>
  </si>
  <si>
    <r>
      <t>Datum: 7</t>
    </r>
    <r>
      <rPr>
        <sz val="10"/>
        <color rgb="FFFF0000"/>
        <rFont val="Arial"/>
        <family val="2"/>
        <charset val="238"/>
      </rPr>
      <t>.</t>
    </r>
    <r>
      <rPr>
        <sz val="10"/>
        <rFont val="Arial"/>
        <family val="2"/>
        <charset val="238"/>
      </rPr>
      <t xml:space="preserve"> 9. 2020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</si>
</sst>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.0000"/>
    <numFmt numFmtId="166" formatCode="#,##0.0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3" fillId="0" borderId="0"/>
    <xf numFmtId="164" fontId="11" fillId="0" borderId="0" applyFont="0" applyFill="0" applyBorder="0" applyAlignment="0" applyProtection="0"/>
  </cellStyleXfs>
  <cellXfs count="130">
    <xf numFmtId="0" fontId="0" fillId="0" borderId="0" xfId="0"/>
    <xf numFmtId="165" fontId="1" fillId="0" borderId="1" xfId="0" applyNumberFormat="1" applyFont="1" applyBorder="1" applyAlignment="1" applyProtection="1">
      <alignment horizontal="right" indent="1"/>
      <protection locked="0"/>
    </xf>
    <xf numFmtId="0" fontId="1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horizontal="center"/>
    </xf>
    <xf numFmtId="4" fontId="1" fillId="0" borderId="0" xfId="0" applyNumberFormat="1" applyFont="1" applyAlignment="1" applyProtection="1">
      <alignment horizontal="right" indent="1"/>
    </xf>
    <xf numFmtId="165" fontId="1" fillId="0" borderId="0" xfId="0" applyNumberFormat="1" applyFont="1" applyAlignment="1" applyProtection="1">
      <alignment horizontal="right" indent="1"/>
    </xf>
    <xf numFmtId="0" fontId="2" fillId="0" borderId="0" xfId="0" applyFont="1" applyAlignment="1" applyProtection="1">
      <alignment vertical="top"/>
    </xf>
    <xf numFmtId="0" fontId="1" fillId="0" borderId="0" xfId="0" applyFont="1" applyProtection="1"/>
    <xf numFmtId="0" fontId="1" fillId="0" borderId="7" xfId="0" applyFont="1" applyBorder="1" applyAlignment="1" applyProtection="1">
      <alignment vertical="top"/>
    </xf>
    <xf numFmtId="0" fontId="1" fillId="0" borderId="7" xfId="0" applyFont="1" applyBorder="1" applyAlignment="1" applyProtection="1">
      <alignment vertical="top" wrapText="1"/>
    </xf>
    <xf numFmtId="4" fontId="1" fillId="0" borderId="7" xfId="0" applyNumberFormat="1" applyFont="1" applyBorder="1" applyAlignment="1" applyProtection="1">
      <alignment horizontal="right" indent="1"/>
    </xf>
    <xf numFmtId="0" fontId="1" fillId="0" borderId="0" xfId="0" applyFont="1" applyAlignment="1" applyProtection="1">
      <alignment vertical="top"/>
    </xf>
    <xf numFmtId="0" fontId="1" fillId="0" borderId="0" xfId="0" applyFont="1" applyBorder="1" applyAlignment="1" applyProtection="1">
      <alignment vertical="top" wrapText="1"/>
    </xf>
    <xf numFmtId="4" fontId="1" fillId="0" borderId="0" xfId="0" applyNumberFormat="1" applyFont="1" applyAlignment="1" applyProtection="1">
      <alignment horizontal="left"/>
    </xf>
    <xf numFmtId="165" fontId="1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right" vertical="top" wrapText="1"/>
    </xf>
    <xf numFmtId="165" fontId="2" fillId="0" borderId="0" xfId="0" applyNumberFormat="1" applyFont="1" applyAlignment="1" applyProtection="1">
      <alignment horizontal="right" indent="1"/>
    </xf>
    <xf numFmtId="4" fontId="2" fillId="0" borderId="0" xfId="0" applyNumberFormat="1" applyFont="1" applyAlignment="1" applyProtection="1">
      <alignment horizontal="right" indent="1"/>
    </xf>
    <xf numFmtId="0" fontId="2" fillId="0" borderId="0" xfId="0" applyFont="1" applyProtection="1"/>
    <xf numFmtId="0" fontId="2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" fontId="2" fillId="0" borderId="0" xfId="0" applyNumberFormat="1" applyFont="1" applyBorder="1" applyAlignment="1" applyProtection="1">
      <alignment horizontal="right" indent="1"/>
    </xf>
    <xf numFmtId="0" fontId="2" fillId="0" borderId="1" xfId="0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165" fontId="2" fillId="0" borderId="1" xfId="0" applyNumberFormat="1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vertical="top"/>
    </xf>
    <xf numFmtId="0" fontId="1" fillId="0" borderId="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vertical="top"/>
    </xf>
    <xf numFmtId="0" fontId="1" fillId="0" borderId="0" xfId="0" applyFont="1" applyFill="1" applyAlignment="1" applyProtection="1">
      <alignment vertical="top"/>
    </xf>
    <xf numFmtId="0" fontId="1" fillId="0" borderId="0" xfId="0" applyFont="1" applyFill="1" applyBorder="1" applyAlignment="1" applyProtection="1">
      <alignment vertical="top"/>
    </xf>
    <xf numFmtId="0" fontId="4" fillId="0" borderId="0" xfId="0" applyFont="1" applyProtection="1"/>
    <xf numFmtId="0" fontId="1" fillId="0" borderId="0" xfId="0" applyFont="1" applyFill="1" applyBorder="1" applyAlignment="1" applyProtection="1">
      <alignment vertical="top" wrapText="1"/>
    </xf>
    <xf numFmtId="4" fontId="1" fillId="0" borderId="0" xfId="0" applyNumberFormat="1" applyFont="1" applyFill="1" applyBorder="1" applyAlignment="1" applyProtection="1">
      <alignment horizontal="right" indent="1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165" fontId="1" fillId="0" borderId="0" xfId="0" applyNumberFormat="1" applyFont="1" applyAlignment="1" applyProtection="1">
      <alignment horizontal="left"/>
    </xf>
    <xf numFmtId="14" fontId="1" fillId="0" borderId="0" xfId="0" applyNumberFormat="1" applyFont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vertical="center"/>
    </xf>
    <xf numFmtId="4" fontId="2" fillId="0" borderId="1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indent="1"/>
    </xf>
    <xf numFmtId="166" fontId="1" fillId="0" borderId="1" xfId="0" applyNumberFormat="1" applyFont="1" applyBorder="1" applyAlignment="1" applyProtection="1">
      <alignment horizontal="right" indent="1"/>
    </xf>
    <xf numFmtId="4" fontId="1" fillId="0" borderId="1" xfId="0" applyNumberFormat="1" applyFont="1" applyBorder="1" applyAlignment="1" applyProtection="1">
      <alignment horizontal="right" indent="1"/>
    </xf>
    <xf numFmtId="165" fontId="1" fillId="0" borderId="5" xfId="0" applyNumberFormat="1" applyFont="1" applyBorder="1" applyAlignment="1" applyProtection="1">
      <alignment horizontal="right" indent="1"/>
      <protection locked="0"/>
    </xf>
    <xf numFmtId="4" fontId="1" fillId="0" borderId="5" xfId="0" applyNumberFormat="1" applyFont="1" applyBorder="1" applyAlignment="1" applyProtection="1">
      <alignment horizontal="right" indent="1"/>
    </xf>
    <xf numFmtId="0" fontId="1" fillId="0" borderId="5" xfId="0" applyFont="1" applyBorder="1" applyAlignment="1" applyProtection="1">
      <alignment vertical="top" wrapText="1"/>
    </xf>
    <xf numFmtId="0" fontId="1" fillId="0" borderId="5" xfId="0" applyFont="1" applyBorder="1" applyAlignment="1" applyProtection="1">
      <alignment horizontal="center"/>
    </xf>
    <xf numFmtId="4" fontId="2" fillId="0" borderId="1" xfId="0" applyNumberFormat="1" applyFont="1" applyBorder="1" applyAlignment="1" applyProtection="1">
      <alignment horizontal="right" vertical="top" indent="1"/>
    </xf>
    <xf numFmtId="4" fontId="2" fillId="0" borderId="4" xfId="0" applyNumberFormat="1" applyFont="1" applyBorder="1" applyAlignment="1" applyProtection="1">
      <alignment horizontal="right" indent="1"/>
    </xf>
    <xf numFmtId="0" fontId="5" fillId="0" borderId="1" xfId="0" applyFont="1" applyBorder="1" applyAlignment="1" applyProtection="1">
      <alignment vertical="top"/>
    </xf>
    <xf numFmtId="0" fontId="1" fillId="0" borderId="0" xfId="0" applyFont="1" applyBorder="1" applyProtection="1"/>
    <xf numFmtId="0" fontId="1" fillId="0" borderId="0" xfId="0" applyFont="1" applyFill="1" applyProtection="1"/>
    <xf numFmtId="0" fontId="2" fillId="0" borderId="0" xfId="0" applyFont="1" applyFill="1" applyProtection="1"/>
    <xf numFmtId="4" fontId="1" fillId="0" borderId="0" xfId="0" applyNumberFormat="1" applyFont="1" applyFill="1" applyAlignment="1" applyProtection="1">
      <alignment horizontal="right" indent="1"/>
    </xf>
    <xf numFmtId="0" fontId="1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8" fillId="0" borderId="0" xfId="0" applyFont="1" applyAlignment="1" applyProtection="1"/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7" fillId="0" borderId="1" xfId="0" applyFont="1" applyBorder="1" applyAlignment="1" applyProtection="1">
      <alignment vertical="top" wrapText="1"/>
    </xf>
    <xf numFmtId="0" fontId="7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vertical="top"/>
    </xf>
    <xf numFmtId="164" fontId="1" fillId="0" borderId="0" xfId="2" applyFont="1" applyProtection="1"/>
    <xf numFmtId="164" fontId="7" fillId="0" borderId="0" xfId="2" applyFont="1" applyProtection="1"/>
    <xf numFmtId="164" fontId="2" fillId="0" borderId="0" xfId="2" applyFont="1" applyProtection="1"/>
    <xf numFmtId="164" fontId="8" fillId="0" borderId="0" xfId="2" applyFont="1" applyProtection="1"/>
    <xf numFmtId="164" fontId="1" fillId="0" borderId="0" xfId="2" applyFont="1" applyBorder="1" applyProtection="1"/>
    <xf numFmtId="4" fontId="2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vertical="top" wrapText="1"/>
    </xf>
    <xf numFmtId="164" fontId="4" fillId="0" borderId="0" xfId="2" applyFont="1" applyProtection="1"/>
    <xf numFmtId="164" fontId="1" fillId="0" borderId="0" xfId="2" applyFont="1" applyAlignment="1" applyProtection="1">
      <alignment horizontal="right" indent="1"/>
    </xf>
    <xf numFmtId="164" fontId="2" fillId="0" borderId="0" xfId="2" applyFont="1" applyAlignment="1" applyProtection="1">
      <alignment horizontal="right" indent="1"/>
    </xf>
    <xf numFmtId="164" fontId="1" fillId="0" borderId="7" xfId="2" applyFont="1" applyBorder="1" applyAlignment="1" applyProtection="1">
      <alignment horizontal="right" indent="1"/>
    </xf>
    <xf numFmtId="164" fontId="2" fillId="0" borderId="0" xfId="2" applyFont="1" applyBorder="1" applyAlignment="1" applyProtection="1">
      <alignment horizontal="right" indent="1"/>
    </xf>
    <xf numFmtId="164" fontId="2" fillId="0" borderId="1" xfId="2" applyFont="1" applyBorder="1" applyAlignment="1" applyProtection="1">
      <alignment horizontal="center" vertical="center" wrapText="1"/>
    </xf>
    <xf numFmtId="164" fontId="1" fillId="0" borderId="1" xfId="2" applyFont="1" applyBorder="1" applyAlignment="1" applyProtection="1">
      <alignment horizontal="right" indent="1"/>
    </xf>
    <xf numFmtId="164" fontId="1" fillId="0" borderId="1" xfId="2" applyFont="1" applyFill="1" applyBorder="1" applyAlignment="1" applyProtection="1">
      <alignment horizontal="right" indent="1"/>
    </xf>
    <xf numFmtId="164" fontId="1" fillId="0" borderId="0" xfId="2" applyFont="1" applyFill="1" applyBorder="1" applyAlignment="1" applyProtection="1">
      <alignment horizontal="right" indent="1"/>
    </xf>
    <xf numFmtId="164" fontId="1" fillId="0" borderId="0" xfId="2" applyFont="1" applyAlignment="1" applyProtection="1">
      <alignment horizontal="left"/>
    </xf>
    <xf numFmtId="164" fontId="1" fillId="0" borderId="0" xfId="2" applyFont="1" applyAlignment="1" applyProtection="1">
      <alignment vertical="center"/>
    </xf>
    <xf numFmtId="164" fontId="2" fillId="0" borderId="0" xfId="2" applyFont="1" applyAlignment="1" applyProtection="1">
      <alignment vertical="center"/>
    </xf>
    <xf numFmtId="165" fontId="1" fillId="0" borderId="1" xfId="0" applyNumberFormat="1" applyFont="1" applyFill="1" applyBorder="1" applyAlignment="1" applyProtection="1">
      <alignment horizontal="right" indent="1"/>
      <protection locked="0"/>
    </xf>
    <xf numFmtId="4" fontId="1" fillId="0" borderId="1" xfId="0" applyNumberFormat="1" applyFont="1" applyFill="1" applyBorder="1" applyAlignment="1" applyProtection="1">
      <alignment horizontal="right" indent="1"/>
    </xf>
    <xf numFmtId="164" fontId="1" fillId="0" borderId="0" xfId="2" applyFont="1" applyFill="1" applyProtection="1"/>
    <xf numFmtId="0" fontId="7" fillId="0" borderId="0" xfId="0" applyFont="1" applyFill="1" applyProtection="1"/>
    <xf numFmtId="0" fontId="1" fillId="0" borderId="5" xfId="0" applyFont="1" applyFill="1" applyBorder="1" applyAlignment="1" applyProtection="1">
      <alignment vertical="top"/>
    </xf>
    <xf numFmtId="0" fontId="1" fillId="0" borderId="1" xfId="0" applyFont="1" applyFill="1" applyBorder="1" applyAlignment="1" applyProtection="1">
      <alignment horizontal="center"/>
    </xf>
    <xf numFmtId="164" fontId="1" fillId="0" borderId="0" xfId="2" applyFont="1" applyBorder="1" applyAlignment="1" applyProtection="1">
      <alignment horizontal="right" indent="1"/>
    </xf>
    <xf numFmtId="165" fontId="1" fillId="0" borderId="0" xfId="0" applyNumberFormat="1" applyFont="1" applyBorder="1" applyAlignment="1" applyProtection="1">
      <alignment horizontal="right" indent="1"/>
    </xf>
    <xf numFmtId="4" fontId="1" fillId="0" borderId="0" xfId="0" applyNumberFormat="1" applyFont="1" applyBorder="1" applyAlignment="1" applyProtection="1">
      <alignment horizontal="right" indent="1"/>
    </xf>
    <xf numFmtId="0" fontId="5" fillId="0" borderId="2" xfId="0" applyFont="1" applyBorder="1" applyAlignment="1" applyProtection="1">
      <alignment horizontal="left" vertical="top" wrapText="1"/>
    </xf>
    <xf numFmtId="0" fontId="5" fillId="0" borderId="3" xfId="0" applyFont="1" applyBorder="1" applyAlignment="1" applyProtection="1">
      <alignment horizontal="left" vertical="top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/>
    </xf>
    <xf numFmtId="0" fontId="5" fillId="0" borderId="3" xfId="0" applyFont="1" applyBorder="1" applyAlignment="1" applyProtection="1">
      <alignment horizontal="left" vertical="top"/>
    </xf>
    <xf numFmtId="0" fontId="5" fillId="0" borderId="4" xfId="0" applyFont="1" applyBorder="1" applyAlignment="1" applyProtection="1">
      <alignment horizontal="left" vertical="top"/>
    </xf>
    <xf numFmtId="4" fontId="5" fillId="0" borderId="1" xfId="0" applyNumberFormat="1" applyFont="1" applyBorder="1" applyAlignment="1" applyProtection="1">
      <alignment horizontal="right" vertical="top" indent="2"/>
    </xf>
    <xf numFmtId="14" fontId="1" fillId="0" borderId="6" xfId="0" applyNumberFormat="1" applyFont="1" applyBorder="1" applyAlignment="1" applyProtection="1">
      <alignment horizontal="left" vertical="top"/>
      <protection locked="0"/>
    </xf>
    <xf numFmtId="4" fontId="6" fillId="0" borderId="1" xfId="0" applyNumberFormat="1" applyFont="1" applyBorder="1" applyAlignment="1" applyProtection="1">
      <alignment horizontal="right" vertical="top" indent="2"/>
    </xf>
    <xf numFmtId="0" fontId="6" fillId="0" borderId="2" xfId="0" applyFont="1" applyBorder="1" applyAlignment="1" applyProtection="1">
      <alignment horizontal="right" vertical="top"/>
    </xf>
    <xf numFmtId="0" fontId="6" fillId="0" borderId="3" xfId="0" applyFont="1" applyBorder="1" applyAlignment="1" applyProtection="1">
      <alignment horizontal="right" vertical="top"/>
    </xf>
    <xf numFmtId="0" fontId="6" fillId="0" borderId="4" xfId="0" applyFont="1" applyBorder="1" applyAlignment="1" applyProtection="1">
      <alignment horizontal="right" vertical="top"/>
    </xf>
    <xf numFmtId="0" fontId="2" fillId="0" borderId="6" xfId="0" applyFont="1" applyBorder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4" fontId="2" fillId="0" borderId="1" xfId="0" applyNumberFormat="1" applyFont="1" applyBorder="1" applyAlignment="1" applyProtection="1">
      <alignment horizontal="center" vertical="center" wrapText="1"/>
    </xf>
    <xf numFmtId="14" fontId="1" fillId="0" borderId="6" xfId="0" applyNumberFormat="1" applyFont="1" applyBorder="1" applyAlignment="1" applyProtection="1">
      <alignment horizontal="left" vertical="top"/>
    </xf>
    <xf numFmtId="0" fontId="2" fillId="0" borderId="6" xfId="0" applyNumberFormat="1" applyFont="1" applyBorder="1" applyAlignment="1" applyProtection="1">
      <alignment horizontal="left" vertical="top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right" vertical="top"/>
    </xf>
    <xf numFmtId="0" fontId="2" fillId="0" borderId="3" xfId="0" applyFont="1" applyBorder="1" applyAlignment="1" applyProtection="1">
      <alignment horizontal="right" vertical="top"/>
    </xf>
    <xf numFmtId="0" fontId="2" fillId="0" borderId="4" xfId="0" applyFont="1" applyBorder="1" applyAlignment="1" applyProtection="1">
      <alignment horizontal="right" vertical="top"/>
    </xf>
    <xf numFmtId="0" fontId="2" fillId="0" borderId="1" xfId="0" applyFont="1" applyBorder="1" applyAlignment="1" applyProtection="1">
      <alignment horizontal="right" vertical="top"/>
    </xf>
    <xf numFmtId="0" fontId="2" fillId="0" borderId="1" xfId="0" applyFont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right"/>
    </xf>
    <xf numFmtId="0" fontId="2" fillId="0" borderId="3" xfId="0" applyFont="1" applyBorder="1" applyAlignment="1" applyProtection="1">
      <alignment horizontal="right"/>
    </xf>
    <xf numFmtId="0" fontId="2" fillId="0" borderId="4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horizontal="right" vertical="center"/>
    </xf>
  </cellXfs>
  <cellStyles count="3">
    <cellStyle name="Navadno" xfId="0" builtinId="0"/>
    <cellStyle name="Navadno 2" xfId="1" xr:uid="{00000000-0005-0000-0000-000001000000}"/>
    <cellStyle name="Vejic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28575</xdr:colOff>
      <xdr:row>5</xdr:row>
      <xdr:rowOff>95250</xdr:rowOff>
    </xdr:to>
    <xdr:pic>
      <xdr:nvPicPr>
        <xdr:cNvPr id="3" name="Slika 88" descr="NovDopis_glava_nov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560084</xdr:colOff>
      <xdr:row>5</xdr:row>
      <xdr:rowOff>95250</xdr:rowOff>
    </xdr:to>
    <xdr:pic>
      <xdr:nvPicPr>
        <xdr:cNvPr id="3" name="Slika 88" descr="NovDopis_glava_nov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571500</xdr:colOff>
      <xdr:row>5</xdr:row>
      <xdr:rowOff>95250</xdr:rowOff>
    </xdr:to>
    <xdr:pic>
      <xdr:nvPicPr>
        <xdr:cNvPr id="4" name="Slika 88" descr="NovDopis_glava_nov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28575</xdr:colOff>
      <xdr:row>5</xdr:row>
      <xdr:rowOff>95250</xdr:rowOff>
    </xdr:to>
    <xdr:pic>
      <xdr:nvPicPr>
        <xdr:cNvPr id="3" name="Slika 88" descr="NovDopis_glava_novo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600075</xdr:colOff>
      <xdr:row>5</xdr:row>
      <xdr:rowOff>95250</xdr:rowOff>
    </xdr:to>
    <xdr:pic>
      <xdr:nvPicPr>
        <xdr:cNvPr id="3" name="Slika 88" descr="NovDopis_glava_nov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561975</xdr:colOff>
      <xdr:row>5</xdr:row>
      <xdr:rowOff>95250</xdr:rowOff>
    </xdr:to>
    <xdr:pic>
      <xdr:nvPicPr>
        <xdr:cNvPr id="3" name="Slika 88" descr="NovDopis_glava_novo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28575</xdr:colOff>
      <xdr:row>5</xdr:row>
      <xdr:rowOff>95250</xdr:rowOff>
    </xdr:to>
    <xdr:pic>
      <xdr:nvPicPr>
        <xdr:cNvPr id="3" name="Slika 88" descr="NovDopis_glava_nov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6</xdr:col>
      <xdr:colOff>669890</xdr:colOff>
      <xdr:row>4</xdr:row>
      <xdr:rowOff>73269</xdr:rowOff>
    </xdr:to>
    <xdr:pic>
      <xdr:nvPicPr>
        <xdr:cNvPr id="2" name="Slika 88" descr="NovDopis_glava_novo">
          <a:extLst>
            <a:ext uri="{FF2B5EF4-FFF2-40B4-BE49-F238E27FC236}">
              <a16:creationId xmlns:a16="http://schemas.microsoft.com/office/drawing/2014/main" id="{00CB700F-CD27-4092-AFE0-2D41C5AF3C7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1"/>
          <a:ext cx="5830137" cy="70129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533400</xdr:colOff>
      <xdr:row>5</xdr:row>
      <xdr:rowOff>95250</xdr:rowOff>
    </xdr:to>
    <xdr:pic>
      <xdr:nvPicPr>
        <xdr:cNvPr id="3" name="Slika 88" descr="NovDopis_glava_nov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466725</xdr:colOff>
      <xdr:row>5</xdr:row>
      <xdr:rowOff>95250</xdr:rowOff>
    </xdr:to>
    <xdr:pic>
      <xdr:nvPicPr>
        <xdr:cNvPr id="3" name="Slika 88" descr="NovDopis_glava_nov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533400</xdr:colOff>
      <xdr:row>5</xdr:row>
      <xdr:rowOff>95250</xdr:rowOff>
    </xdr:to>
    <xdr:pic>
      <xdr:nvPicPr>
        <xdr:cNvPr id="3" name="Slika 88" descr="NovDopis_glava_nov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28575</xdr:colOff>
      <xdr:row>5</xdr:row>
      <xdr:rowOff>95250</xdr:rowOff>
    </xdr:to>
    <xdr:pic>
      <xdr:nvPicPr>
        <xdr:cNvPr id="3" name="Slika 88" descr="NovDopis_glava_nov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28575</xdr:colOff>
      <xdr:row>5</xdr:row>
      <xdr:rowOff>95250</xdr:rowOff>
    </xdr:to>
    <xdr:pic>
      <xdr:nvPicPr>
        <xdr:cNvPr id="3" name="Slika 88" descr="NovDopis_glava_nov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628650</xdr:colOff>
      <xdr:row>5</xdr:row>
      <xdr:rowOff>95250</xdr:rowOff>
    </xdr:to>
    <xdr:pic>
      <xdr:nvPicPr>
        <xdr:cNvPr id="3" name="Slika 88" descr="NovDopis_glava_nov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10026</xdr:rowOff>
    </xdr:from>
    <xdr:to>
      <xdr:col>6</xdr:col>
      <xdr:colOff>551447</xdr:colOff>
      <xdr:row>5</xdr:row>
      <xdr:rowOff>105276</xdr:rowOff>
    </xdr:to>
    <xdr:pic>
      <xdr:nvPicPr>
        <xdr:cNvPr id="3" name="Slika 88" descr="NovDopis_glava_nov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10026"/>
          <a:ext cx="5755105" cy="89735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616716</xdr:colOff>
      <xdr:row>5</xdr:row>
      <xdr:rowOff>95250</xdr:rowOff>
    </xdr:to>
    <xdr:pic>
      <xdr:nvPicPr>
        <xdr:cNvPr id="3" name="Slika 88" descr="NovDopis_glava_nov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G46"/>
  <sheetViews>
    <sheetView tabSelected="1" view="pageBreakPreview" topLeftCell="A7" zoomScaleNormal="100" zoomScaleSheetLayoutView="100" workbookViewId="0">
      <selection activeCell="B14" sqref="B14"/>
    </sheetView>
  </sheetViews>
  <sheetFormatPr defaultRowHeight="12.75" x14ac:dyDescent="0.2"/>
  <cols>
    <col min="1" max="1" width="4.7109375" style="7" customWidth="1"/>
    <col min="2" max="2" width="30.7109375" style="7" customWidth="1"/>
    <col min="3" max="3" width="4.7109375" style="7" customWidth="1"/>
    <col min="4" max="6" width="11.7109375" style="7" customWidth="1"/>
    <col min="7" max="7" width="10.7109375" style="7" customWidth="1"/>
    <col min="8" max="8" width="2.7109375" style="7" customWidth="1"/>
    <col min="9" max="16384" width="9.140625" style="7"/>
  </cols>
  <sheetData>
    <row r="9" spans="1:7" x14ac:dyDescent="0.2">
      <c r="A9" s="30" t="s">
        <v>99</v>
      </c>
      <c r="B9" s="11"/>
      <c r="C9" s="11"/>
      <c r="F9" s="7" t="s">
        <v>92</v>
      </c>
      <c r="G9" s="36"/>
    </row>
    <row r="10" spans="1:7" x14ac:dyDescent="0.2">
      <c r="A10" s="30" t="s">
        <v>100</v>
      </c>
      <c r="B10" s="11"/>
      <c r="C10" s="11"/>
    </row>
    <row r="11" spans="1:7" x14ac:dyDescent="0.2">
      <c r="A11" s="11"/>
      <c r="B11" s="11"/>
      <c r="C11" s="11"/>
    </row>
    <row r="13" spans="1:7" x14ac:dyDescent="0.2">
      <c r="A13" s="11" t="s">
        <v>3</v>
      </c>
      <c r="B13" s="11"/>
      <c r="C13" s="11"/>
      <c r="D13" s="4"/>
      <c r="E13" s="4"/>
      <c r="F13" s="5"/>
      <c r="G13" s="4"/>
    </row>
    <row r="14" spans="1:7" x14ac:dyDescent="0.2">
      <c r="A14" s="11"/>
      <c r="B14" s="11"/>
      <c r="C14" s="11"/>
      <c r="D14" s="4"/>
      <c r="E14" s="4"/>
      <c r="F14" s="5"/>
      <c r="G14" s="4"/>
    </row>
    <row r="15" spans="1:7" x14ac:dyDescent="0.2">
      <c r="A15" s="111"/>
      <c r="B15" s="111"/>
      <c r="C15" s="111"/>
      <c r="D15" s="111"/>
      <c r="E15" s="111"/>
      <c r="F15" s="5"/>
      <c r="G15" s="4"/>
    </row>
    <row r="16" spans="1:7" x14ac:dyDescent="0.2">
      <c r="A16" s="8"/>
      <c r="B16" s="8"/>
      <c r="C16" s="8"/>
      <c r="D16" s="10"/>
      <c r="E16" s="10"/>
      <c r="F16" s="5"/>
      <c r="G16" s="4"/>
    </row>
    <row r="17" spans="1:7" x14ac:dyDescent="0.2">
      <c r="A17" s="111"/>
      <c r="B17" s="111"/>
      <c r="C17" s="111"/>
      <c r="D17" s="111"/>
      <c r="E17" s="111"/>
      <c r="F17" s="5"/>
      <c r="G17" s="4"/>
    </row>
    <row r="20" spans="1:7" x14ac:dyDescent="0.2">
      <c r="A20" s="7" t="s">
        <v>81</v>
      </c>
    </row>
    <row r="21" spans="1:7" x14ac:dyDescent="0.2">
      <c r="A21" s="18" t="s">
        <v>96</v>
      </c>
    </row>
    <row r="24" spans="1:7" s="38" customFormat="1" x14ac:dyDescent="0.25">
      <c r="A24" s="41" t="s">
        <v>77</v>
      </c>
      <c r="B24" s="112" t="s">
        <v>76</v>
      </c>
      <c r="C24" s="113"/>
      <c r="D24" s="114"/>
      <c r="E24" s="115" t="s">
        <v>0</v>
      </c>
      <c r="F24" s="115"/>
    </row>
    <row r="25" spans="1:7" s="39" customFormat="1" ht="14.25" customHeight="1" x14ac:dyDescent="0.25">
      <c r="A25" s="55" t="s">
        <v>8</v>
      </c>
      <c r="B25" s="102" t="str">
        <f>'Sklop 1'!A13</f>
        <v>Drenov Grič in Lesno Brdo</v>
      </c>
      <c r="C25" s="103"/>
      <c r="D25" s="104"/>
      <c r="E25" s="105">
        <f>'Sklop 1'!F44</f>
        <v>0</v>
      </c>
      <c r="F25" s="105"/>
    </row>
    <row r="26" spans="1:7" s="39" customFormat="1" ht="14.25" customHeight="1" x14ac:dyDescent="0.25">
      <c r="A26" s="55" t="s">
        <v>9</v>
      </c>
      <c r="B26" s="102" t="str">
        <f>'Sklop 2'!A13</f>
        <v>Zaplana</v>
      </c>
      <c r="C26" s="103"/>
      <c r="D26" s="104"/>
      <c r="E26" s="105">
        <f>'Sklop 2'!F44</f>
        <v>0</v>
      </c>
      <c r="F26" s="105"/>
    </row>
    <row r="27" spans="1:7" s="39" customFormat="1" ht="14.25" x14ac:dyDescent="0.25">
      <c r="A27" s="55" t="s">
        <v>10</v>
      </c>
      <c r="B27" s="99" t="str">
        <f>'Sklop 3'!A13</f>
        <v>Mirke, Lošca, Janezova vas, Breg in Stara Vrhnika</v>
      </c>
      <c r="C27" s="100"/>
      <c r="D27" s="101"/>
      <c r="E27" s="105">
        <f>'Sklop 3'!F43</f>
        <v>0</v>
      </c>
      <c r="F27" s="105"/>
    </row>
    <row r="28" spans="1:7" s="39" customFormat="1" ht="14.25" customHeight="1" x14ac:dyDescent="0.25">
      <c r="A28" s="55" t="s">
        <v>11</v>
      </c>
      <c r="B28" s="102" t="str">
        <f>'Sklop 4'!A13</f>
        <v>Sinja Gorica in Blatna Brezovica</v>
      </c>
      <c r="C28" s="103"/>
      <c r="D28" s="104"/>
      <c r="E28" s="105">
        <f>'Sklop 4'!F44</f>
        <v>0</v>
      </c>
      <c r="F28" s="105"/>
    </row>
    <row r="29" spans="1:7" s="39" customFormat="1" ht="14.25" customHeight="1" x14ac:dyDescent="0.25">
      <c r="A29" s="55" t="s">
        <v>13</v>
      </c>
      <c r="B29" s="102" t="str">
        <f>'Sklop 5'!A13</f>
        <v>Verd</v>
      </c>
      <c r="C29" s="103"/>
      <c r="D29" s="104"/>
      <c r="E29" s="105">
        <f>'Sklop 5'!F43</f>
        <v>0</v>
      </c>
      <c r="F29" s="105"/>
    </row>
    <row r="30" spans="1:7" s="39" customFormat="1" ht="14.25" customHeight="1" x14ac:dyDescent="0.25">
      <c r="A30" s="55" t="s">
        <v>14</v>
      </c>
      <c r="B30" s="102" t="str">
        <f>'Sklop 6'!A13</f>
        <v>Podčelo - Podlipa, Smrečje - spodnji del</v>
      </c>
      <c r="C30" s="103"/>
      <c r="D30" s="104"/>
      <c r="E30" s="105">
        <f>'Sklop 6'!F44</f>
        <v>0</v>
      </c>
      <c r="F30" s="105"/>
    </row>
    <row r="31" spans="1:7" s="39" customFormat="1" ht="14.25" customHeight="1" x14ac:dyDescent="0.25">
      <c r="A31" s="55" t="s">
        <v>15</v>
      </c>
      <c r="B31" s="102" t="str">
        <f>'Sklop 7'!A13</f>
        <v>Ligojna</v>
      </c>
      <c r="C31" s="103"/>
      <c r="D31" s="104"/>
      <c r="E31" s="105">
        <f>'Sklop 7'!F41</f>
        <v>0</v>
      </c>
      <c r="F31" s="105"/>
    </row>
    <row r="32" spans="1:7" s="39" customFormat="1" ht="14.25" customHeight="1" x14ac:dyDescent="0.25">
      <c r="A32" s="55" t="s">
        <v>17</v>
      </c>
      <c r="B32" s="102" t="str">
        <f>'Sklop 8'!A13</f>
        <v>Pokojišče, Padež in Zavrh</v>
      </c>
      <c r="C32" s="103"/>
      <c r="D32" s="104"/>
      <c r="E32" s="105">
        <f>'Sklop 8'!F40</f>
        <v>0</v>
      </c>
      <c r="F32" s="105"/>
    </row>
    <row r="33" spans="1:7" s="39" customFormat="1" ht="14.25" customHeight="1" x14ac:dyDescent="0.25">
      <c r="A33" s="55" t="s">
        <v>18</v>
      </c>
      <c r="B33" s="102" t="str">
        <f>'Sklop 9'!A13</f>
        <v>Bevke</v>
      </c>
      <c r="C33" s="103"/>
      <c r="D33" s="104"/>
      <c r="E33" s="105">
        <f>'Sklop 9'!F43</f>
        <v>0</v>
      </c>
      <c r="F33" s="105"/>
    </row>
    <row r="34" spans="1:7" s="39" customFormat="1" ht="14.25" customHeight="1" x14ac:dyDescent="0.25">
      <c r="A34" s="55" t="s">
        <v>19</v>
      </c>
      <c r="B34" s="102" t="str">
        <f>'Sklop 10'!A13</f>
        <v>Cesta Verd-Pokojišče</v>
      </c>
      <c r="C34" s="103"/>
      <c r="D34" s="104"/>
      <c r="E34" s="105">
        <f>'Sklop 10'!F36</f>
        <v>0</v>
      </c>
      <c r="F34" s="105"/>
    </row>
    <row r="35" spans="1:7" s="39" customFormat="1" ht="14.25" customHeight="1" x14ac:dyDescent="0.25">
      <c r="A35" s="55" t="s">
        <v>20</v>
      </c>
      <c r="B35" s="102" t="str">
        <f>'Sklop 11'!A13</f>
        <v>Makedami na Vrhniki</v>
      </c>
      <c r="C35" s="103"/>
      <c r="D35" s="104"/>
      <c r="E35" s="105">
        <f>'Sklop 11'!F37</f>
        <v>0</v>
      </c>
      <c r="F35" s="105"/>
    </row>
    <row r="36" spans="1:7" s="39" customFormat="1" ht="14.25" customHeight="1" x14ac:dyDescent="0.25">
      <c r="A36" s="55" t="s">
        <v>21</v>
      </c>
      <c r="B36" s="102" t="str">
        <f>'Sklop 12'!A13</f>
        <v>Parkirišča na Vrhniki</v>
      </c>
      <c r="C36" s="103"/>
      <c r="D36" s="104"/>
      <c r="E36" s="105">
        <f>'Sklop 12'!F27</f>
        <v>0</v>
      </c>
      <c r="F36" s="105"/>
    </row>
    <row r="37" spans="1:7" s="39" customFormat="1" ht="14.25" customHeight="1" x14ac:dyDescent="0.25">
      <c r="A37" s="55" t="s">
        <v>22</v>
      </c>
      <c r="B37" s="102" t="str">
        <f>'Sklop 13'!A13</f>
        <v>Pločniki</v>
      </c>
      <c r="C37" s="103"/>
      <c r="D37" s="104"/>
      <c r="E37" s="105">
        <f>'Sklop 13'!F28</f>
        <v>0</v>
      </c>
      <c r="F37" s="105"/>
    </row>
    <row r="38" spans="1:7" s="39" customFormat="1" ht="14.25" customHeight="1" x14ac:dyDescent="0.25">
      <c r="A38" s="55" t="s">
        <v>23</v>
      </c>
      <c r="B38" s="102" t="str">
        <f>'Sklop 14'!A13</f>
        <v>Nakladanje in odvoz snega na Vrhniki</v>
      </c>
      <c r="C38" s="103"/>
      <c r="D38" s="104"/>
      <c r="E38" s="105">
        <f>+'Sklop 14'!F30</f>
        <v>0</v>
      </c>
      <c r="F38" s="105"/>
    </row>
    <row r="39" spans="1:7" s="39" customFormat="1" ht="14.25" customHeight="1" x14ac:dyDescent="0.25">
      <c r="A39" s="70" t="s">
        <v>24</v>
      </c>
      <c r="B39" s="102" t="str">
        <f>'Sklop 15'!A13</f>
        <v>Smrečje - zgornji del</v>
      </c>
      <c r="C39" s="103"/>
      <c r="D39" s="104"/>
      <c r="E39" s="105">
        <f>'Sklop 15'!F41</f>
        <v>0</v>
      </c>
      <c r="F39" s="105"/>
    </row>
    <row r="40" spans="1:7" s="40" customFormat="1" ht="14.25" customHeight="1" x14ac:dyDescent="0.25">
      <c r="A40" s="108" t="s">
        <v>1</v>
      </c>
      <c r="B40" s="109"/>
      <c r="C40" s="109"/>
      <c r="D40" s="110"/>
      <c r="E40" s="107">
        <f>SUM(E25:F39)</f>
        <v>0</v>
      </c>
      <c r="F40" s="107"/>
    </row>
    <row r="41" spans="1:7" s="18" customFormat="1" x14ac:dyDescent="0.2">
      <c r="A41" s="37"/>
      <c r="B41" s="37"/>
      <c r="C41" s="37"/>
      <c r="D41" s="22"/>
      <c r="E41" s="22"/>
    </row>
    <row r="42" spans="1:7" s="18" customFormat="1" x14ac:dyDescent="0.2">
      <c r="A42" s="37"/>
      <c r="B42" s="37"/>
      <c r="C42" s="37"/>
      <c r="D42" s="22"/>
      <c r="E42" s="22"/>
    </row>
    <row r="44" spans="1:7" x14ac:dyDescent="0.2">
      <c r="A44" s="11" t="s">
        <v>2</v>
      </c>
      <c r="B44" s="11"/>
      <c r="C44" s="11"/>
      <c r="D44" s="42"/>
      <c r="E44" s="42"/>
      <c r="F44" s="4"/>
    </row>
    <row r="45" spans="1:7" x14ac:dyDescent="0.2">
      <c r="A45" s="11"/>
      <c r="B45" s="11"/>
      <c r="C45" s="11"/>
      <c r="D45" s="5"/>
      <c r="E45" s="5"/>
      <c r="F45" s="4"/>
    </row>
    <row r="46" spans="1:7" ht="12.75" customHeight="1" x14ac:dyDescent="0.2">
      <c r="A46" s="106"/>
      <c r="B46" s="106"/>
      <c r="C46" s="43"/>
      <c r="D46" s="97"/>
      <c r="E46" s="97"/>
      <c r="F46" s="98"/>
      <c r="G46" s="56"/>
    </row>
  </sheetData>
  <sheetProtection selectLockedCells="1"/>
  <mergeCells count="37">
    <mergeCell ref="E25:F25"/>
    <mergeCell ref="B38:D38"/>
    <mergeCell ref="A15:E15"/>
    <mergeCell ref="A17:E17"/>
    <mergeCell ref="B24:D24"/>
    <mergeCell ref="E37:F37"/>
    <mergeCell ref="E38:F38"/>
    <mergeCell ref="E24:F24"/>
    <mergeCell ref="E27:F27"/>
    <mergeCell ref="E28:F28"/>
    <mergeCell ref="E29:F29"/>
    <mergeCell ref="E30:F30"/>
    <mergeCell ref="E31:F31"/>
    <mergeCell ref="E32:F32"/>
    <mergeCell ref="B25:D25"/>
    <mergeCell ref="B26:D26"/>
    <mergeCell ref="A46:B46"/>
    <mergeCell ref="E40:F40"/>
    <mergeCell ref="A40:D40"/>
    <mergeCell ref="B35:D35"/>
    <mergeCell ref="E36:F36"/>
    <mergeCell ref="B36:D36"/>
    <mergeCell ref="E39:F39"/>
    <mergeCell ref="B39:D39"/>
    <mergeCell ref="B27:D27"/>
    <mergeCell ref="B28:D28"/>
    <mergeCell ref="B29:D29"/>
    <mergeCell ref="E26:F26"/>
    <mergeCell ref="B37:D37"/>
    <mergeCell ref="B30:D30"/>
    <mergeCell ref="B31:D31"/>
    <mergeCell ref="B32:D32"/>
    <mergeCell ref="B33:D33"/>
    <mergeCell ref="B34:D34"/>
    <mergeCell ref="E33:F33"/>
    <mergeCell ref="E34:F34"/>
    <mergeCell ref="E35:F35"/>
  </mergeCells>
  <pageMargins left="1.1023622047244095" right="0" top="0.35433070866141736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9:K55"/>
  <sheetViews>
    <sheetView view="pageBreakPreview" zoomScale="89" zoomScaleNormal="100" zoomScaleSheetLayoutView="89" workbookViewId="0">
      <selection activeCell="C22" sqref="C22:D22"/>
    </sheetView>
  </sheetViews>
  <sheetFormatPr defaultRowHeight="12.75" x14ac:dyDescent="0.2"/>
  <cols>
    <col min="1" max="1" width="4.7109375" style="11" customWidth="1"/>
    <col min="2" max="2" width="30.7109375" style="2" customWidth="1"/>
    <col min="3" max="3" width="4.7109375" style="3" customWidth="1"/>
    <col min="4" max="4" width="15" style="79" customWidth="1"/>
    <col min="5" max="5" width="11.7109375" style="5" customWidth="1"/>
    <col min="6" max="6" width="11" style="4" customWidth="1"/>
    <col min="7" max="7" width="10.7109375" style="7" customWidth="1"/>
    <col min="8" max="8" width="2" style="57" customWidth="1"/>
    <col min="9" max="9" width="13.140625" style="71" hidden="1" customWidth="1"/>
    <col min="10" max="10" width="9.140625" style="62" hidden="1" customWidth="1"/>
    <col min="11" max="11" width="0.28515625" style="7" hidden="1" customWidth="1"/>
    <col min="12" max="12" width="0" style="7" hidden="1" customWidth="1"/>
    <col min="13" max="16384" width="9.140625" style="7"/>
  </cols>
  <sheetData>
    <row r="9" spans="1:10" x14ac:dyDescent="0.2">
      <c r="A9" s="11" t="str">
        <f>REKAPITULACIJA!A9</f>
        <v>Številka: 4162-2/2020</v>
      </c>
      <c r="F9" s="4" t="s">
        <v>92</v>
      </c>
      <c r="G9" s="36"/>
      <c r="H9" s="36"/>
    </row>
    <row r="10" spans="1:10" x14ac:dyDescent="0.2">
      <c r="A10" s="11" t="str">
        <f>REKAPITULACIJA!A10</f>
        <v>Datum: 7. 9. 2020</v>
      </c>
    </row>
    <row r="12" spans="1:10" x14ac:dyDescent="0.2">
      <c r="A12" s="11" t="s">
        <v>53</v>
      </c>
    </row>
    <row r="13" spans="1:10" s="18" customFormat="1" x14ac:dyDescent="0.2">
      <c r="A13" s="6" t="s">
        <v>64</v>
      </c>
      <c r="B13" s="19"/>
      <c r="C13" s="20"/>
      <c r="D13" s="80"/>
      <c r="E13" s="16"/>
      <c r="F13" s="17"/>
      <c r="H13" s="58"/>
      <c r="I13" s="73"/>
      <c r="J13" s="63"/>
    </row>
    <row r="15" spans="1:10" x14ac:dyDescent="0.2">
      <c r="A15" s="11" t="s">
        <v>3</v>
      </c>
    </row>
    <row r="17" spans="1:11" x14ac:dyDescent="0.2">
      <c r="A17" s="117">
        <f>REKAPITULACIJA!A15</f>
        <v>0</v>
      </c>
      <c r="B17" s="117"/>
      <c r="C17" s="117"/>
      <c r="D17" s="117"/>
      <c r="E17" s="117"/>
      <c r="F17" s="5"/>
      <c r="G17" s="4"/>
      <c r="H17" s="59"/>
    </row>
    <row r="18" spans="1:11" x14ac:dyDescent="0.2">
      <c r="A18" s="8"/>
      <c r="B18" s="8"/>
      <c r="C18" s="9"/>
      <c r="D18" s="81"/>
      <c r="E18" s="10"/>
      <c r="F18" s="5"/>
      <c r="G18" s="4"/>
      <c r="H18" s="59"/>
    </row>
    <row r="19" spans="1:11" x14ac:dyDescent="0.2">
      <c r="A19" s="117">
        <f>REKAPITULACIJA!A17</f>
        <v>0</v>
      </c>
      <c r="B19" s="117"/>
      <c r="C19" s="117"/>
      <c r="D19" s="117"/>
      <c r="E19" s="117"/>
      <c r="F19" s="5"/>
      <c r="G19" s="4"/>
      <c r="H19" s="59"/>
    </row>
    <row r="22" spans="1:11" s="18" customFormat="1" ht="12.75" customHeight="1" x14ac:dyDescent="0.2">
      <c r="A22" s="6"/>
      <c r="B22" s="15" t="s">
        <v>4</v>
      </c>
      <c r="C22" s="118"/>
      <c r="D22" s="118"/>
      <c r="E22" s="16"/>
      <c r="F22" s="17"/>
      <c r="H22" s="58"/>
      <c r="I22" s="73"/>
      <c r="J22" s="63"/>
    </row>
    <row r="23" spans="1:11" s="18" customFormat="1" x14ac:dyDescent="0.2">
      <c r="A23" s="6"/>
      <c r="B23" s="15"/>
      <c r="C23" s="21"/>
      <c r="D23" s="82"/>
      <c r="E23" s="16"/>
      <c r="F23" s="17"/>
      <c r="H23" s="58"/>
      <c r="I23" s="73"/>
      <c r="J23" s="63"/>
    </row>
    <row r="24" spans="1:11" x14ac:dyDescent="0.2">
      <c r="K24" s="18" t="s">
        <v>82</v>
      </c>
    </row>
    <row r="25" spans="1:11" s="18" customFormat="1" ht="25.5" x14ac:dyDescent="0.2">
      <c r="A25" s="23" t="s">
        <v>5</v>
      </c>
      <c r="B25" s="23" t="s">
        <v>29</v>
      </c>
      <c r="C25" s="23" t="s">
        <v>6</v>
      </c>
      <c r="D25" s="83" t="s">
        <v>7</v>
      </c>
      <c r="E25" s="25" t="s">
        <v>30</v>
      </c>
      <c r="F25" s="24" t="s">
        <v>0</v>
      </c>
      <c r="H25" s="58"/>
      <c r="I25" s="73" t="s">
        <v>69</v>
      </c>
      <c r="J25" s="63" t="s">
        <v>83</v>
      </c>
      <c r="K25" s="18">
        <v>2</v>
      </c>
    </row>
    <row r="26" spans="1:11" x14ac:dyDescent="0.2">
      <c r="A26" s="26" t="s">
        <v>8</v>
      </c>
      <c r="B26" s="27" t="s">
        <v>35</v>
      </c>
      <c r="C26" s="28" t="s">
        <v>16</v>
      </c>
      <c r="D26" s="84">
        <f>I26*J26*$K$25</f>
        <v>72460</v>
      </c>
      <c r="E26" s="1"/>
      <c r="F26" s="48">
        <f t="shared" ref="F26" si="0">ROUND(D26*E26,2)</f>
        <v>0</v>
      </c>
      <c r="I26" s="71">
        <v>7246</v>
      </c>
      <c r="J26" s="62">
        <v>5</v>
      </c>
      <c r="K26" s="56"/>
    </row>
    <row r="27" spans="1:11" x14ac:dyDescent="0.2">
      <c r="A27" s="29" t="s">
        <v>9</v>
      </c>
      <c r="B27" s="27" t="s">
        <v>31</v>
      </c>
      <c r="C27" s="28" t="s">
        <v>16</v>
      </c>
      <c r="D27" s="84">
        <f t="shared" ref="D27:D42" si="1">I27*J27*$K$25</f>
        <v>2900</v>
      </c>
      <c r="E27" s="1"/>
      <c r="F27" s="48">
        <f>ROUND(D27*E27,2)</f>
        <v>0</v>
      </c>
      <c r="I27" s="71">
        <v>290</v>
      </c>
      <c r="J27" s="62">
        <v>5</v>
      </c>
    </row>
    <row r="28" spans="1:11" x14ac:dyDescent="0.2">
      <c r="A28" s="29" t="s">
        <v>10</v>
      </c>
      <c r="B28" s="27" t="s">
        <v>37</v>
      </c>
      <c r="C28" s="28" t="s">
        <v>16</v>
      </c>
      <c r="D28" s="84">
        <f t="shared" si="1"/>
        <v>289840</v>
      </c>
      <c r="E28" s="1"/>
      <c r="F28" s="48">
        <f t="shared" ref="F28:F33" si="2">ROUND(D28*E28,2)</f>
        <v>0</v>
      </c>
      <c r="I28" s="71">
        <v>7246</v>
      </c>
      <c r="J28" s="62">
        <v>20</v>
      </c>
    </row>
    <row r="29" spans="1:11" x14ac:dyDescent="0.2">
      <c r="A29" s="29" t="s">
        <v>11</v>
      </c>
      <c r="B29" s="27" t="s">
        <v>40</v>
      </c>
      <c r="C29" s="28" t="s">
        <v>16</v>
      </c>
      <c r="D29" s="84">
        <f t="shared" si="1"/>
        <v>11600</v>
      </c>
      <c r="E29" s="1"/>
      <c r="F29" s="48">
        <f t="shared" si="2"/>
        <v>0</v>
      </c>
      <c r="I29" s="71">
        <v>290</v>
      </c>
      <c r="J29" s="62">
        <v>20</v>
      </c>
    </row>
    <row r="30" spans="1:11" ht="25.5" x14ac:dyDescent="0.2">
      <c r="A30" s="29" t="s">
        <v>13</v>
      </c>
      <c r="B30" s="27" t="s">
        <v>34</v>
      </c>
      <c r="C30" s="28" t="s">
        <v>16</v>
      </c>
      <c r="D30" s="84">
        <f t="shared" si="1"/>
        <v>217380</v>
      </c>
      <c r="E30" s="1"/>
      <c r="F30" s="48">
        <f>ROUND(D30*E30,2)</f>
        <v>0</v>
      </c>
      <c r="I30" s="71">
        <v>7246</v>
      </c>
      <c r="J30" s="62">
        <v>15</v>
      </c>
    </row>
    <row r="31" spans="1:11" ht="25.5" x14ac:dyDescent="0.2">
      <c r="A31" s="29" t="s">
        <v>14</v>
      </c>
      <c r="B31" s="27" t="s">
        <v>39</v>
      </c>
      <c r="C31" s="28" t="s">
        <v>16</v>
      </c>
      <c r="D31" s="84">
        <f t="shared" si="1"/>
        <v>8700</v>
      </c>
      <c r="E31" s="1"/>
      <c r="F31" s="48">
        <f>ROUND(D31*E31,2)</f>
        <v>0</v>
      </c>
      <c r="I31" s="71">
        <v>290</v>
      </c>
      <c r="J31" s="62">
        <v>15</v>
      </c>
    </row>
    <row r="32" spans="1:11" x14ac:dyDescent="0.2">
      <c r="A32" s="29" t="s">
        <v>15</v>
      </c>
      <c r="B32" s="27" t="s">
        <v>36</v>
      </c>
      <c r="C32" s="28" t="s">
        <v>16</v>
      </c>
      <c r="D32" s="84">
        <f t="shared" si="1"/>
        <v>12600</v>
      </c>
      <c r="E32" s="1"/>
      <c r="F32" s="48">
        <f>ROUND(D32*E32,2)</f>
        <v>0</v>
      </c>
      <c r="I32" s="71">
        <v>315</v>
      </c>
      <c r="J32" s="62">
        <v>20</v>
      </c>
    </row>
    <row r="33" spans="1:11" ht="25.5" x14ac:dyDescent="0.2">
      <c r="A33" s="29" t="s">
        <v>17</v>
      </c>
      <c r="B33" s="27" t="s">
        <v>33</v>
      </c>
      <c r="C33" s="28" t="s">
        <v>16</v>
      </c>
      <c r="D33" s="84">
        <f t="shared" si="1"/>
        <v>18900</v>
      </c>
      <c r="E33" s="1"/>
      <c r="F33" s="48">
        <f t="shared" si="2"/>
        <v>0</v>
      </c>
      <c r="I33" s="71">
        <v>315</v>
      </c>
      <c r="J33" s="62">
        <v>30</v>
      </c>
    </row>
    <row r="34" spans="1:11" x14ac:dyDescent="0.2">
      <c r="A34" s="29" t="s">
        <v>18</v>
      </c>
      <c r="B34" s="27" t="s">
        <v>32</v>
      </c>
      <c r="C34" s="28" t="s">
        <v>12</v>
      </c>
      <c r="D34" s="84">
        <f t="shared" si="1"/>
        <v>108800</v>
      </c>
      <c r="E34" s="1"/>
      <c r="F34" s="48">
        <f>ROUND(D34*E34,2)</f>
        <v>0</v>
      </c>
      <c r="I34" s="71">
        <v>2720</v>
      </c>
      <c r="J34" s="62">
        <v>20</v>
      </c>
    </row>
    <row r="35" spans="1:11" x14ac:dyDescent="0.2">
      <c r="A35" s="29" t="s">
        <v>19</v>
      </c>
      <c r="B35" s="27" t="s">
        <v>38</v>
      </c>
      <c r="C35" s="28" t="s">
        <v>12</v>
      </c>
      <c r="D35" s="84">
        <f t="shared" si="1"/>
        <v>163200</v>
      </c>
      <c r="E35" s="1"/>
      <c r="F35" s="48">
        <f>ROUND(D35*E35,2)</f>
        <v>0</v>
      </c>
      <c r="I35" s="71">
        <v>2720</v>
      </c>
      <c r="J35" s="62">
        <v>30</v>
      </c>
    </row>
    <row r="36" spans="1:11" ht="25.5" x14ac:dyDescent="0.2">
      <c r="A36" s="29" t="s">
        <v>20</v>
      </c>
      <c r="B36" s="27" t="s">
        <v>44</v>
      </c>
      <c r="C36" s="28" t="s">
        <v>27</v>
      </c>
      <c r="D36" s="84">
        <f>I36*J36*$K$25</f>
        <v>300</v>
      </c>
      <c r="E36" s="1"/>
      <c r="F36" s="48">
        <f>ROUND(D36*E36,2)</f>
        <v>0</v>
      </c>
      <c r="I36" s="71">
        <v>10</v>
      </c>
      <c r="J36" s="62">
        <v>15</v>
      </c>
    </row>
    <row r="37" spans="1:11" ht="25.5" x14ac:dyDescent="0.2">
      <c r="A37" s="26" t="s">
        <v>21</v>
      </c>
      <c r="B37" s="77" t="s">
        <v>88</v>
      </c>
      <c r="C37" s="28" t="s">
        <v>27</v>
      </c>
      <c r="D37" s="84">
        <f t="shared" si="1"/>
        <v>800</v>
      </c>
      <c r="E37" s="1"/>
      <c r="F37" s="48">
        <f t="shared" ref="F37:F42" si="3">ROUND(D37*E37,2)</f>
        <v>0</v>
      </c>
      <c r="I37" s="71">
        <v>400</v>
      </c>
      <c r="J37" s="62">
        <v>1</v>
      </c>
    </row>
    <row r="38" spans="1:11" ht="25.5" x14ac:dyDescent="0.2">
      <c r="A38" s="26" t="s">
        <v>22</v>
      </c>
      <c r="B38" s="77" t="s">
        <v>85</v>
      </c>
      <c r="C38" s="28" t="s">
        <v>27</v>
      </c>
      <c r="D38" s="84">
        <f t="shared" si="1"/>
        <v>800</v>
      </c>
      <c r="E38" s="1"/>
      <c r="F38" s="48">
        <f t="shared" si="3"/>
        <v>0</v>
      </c>
      <c r="H38" s="7"/>
      <c r="I38" s="71">
        <v>400</v>
      </c>
      <c r="J38" s="62">
        <v>1</v>
      </c>
    </row>
    <row r="39" spans="1:11" s="57" customFormat="1" ht="25.5" x14ac:dyDescent="0.2">
      <c r="A39" s="94" t="s">
        <v>23</v>
      </c>
      <c r="B39" s="77" t="s">
        <v>93</v>
      </c>
      <c r="C39" s="95" t="s">
        <v>27</v>
      </c>
      <c r="D39" s="85">
        <f t="shared" si="1"/>
        <v>96</v>
      </c>
      <c r="E39" s="90"/>
      <c r="F39" s="91">
        <f t="shared" si="3"/>
        <v>0</v>
      </c>
      <c r="H39" s="92"/>
      <c r="I39" s="92">
        <v>48</v>
      </c>
      <c r="J39" s="93">
        <v>1</v>
      </c>
    </row>
    <row r="40" spans="1:11" ht="25.5" x14ac:dyDescent="0.2">
      <c r="A40" s="26" t="s">
        <v>24</v>
      </c>
      <c r="B40" s="27" t="s">
        <v>87</v>
      </c>
      <c r="C40" s="28" t="s">
        <v>26</v>
      </c>
      <c r="D40" s="84">
        <f t="shared" si="1"/>
        <v>40</v>
      </c>
      <c r="E40" s="1"/>
      <c r="F40" s="48">
        <f t="shared" si="3"/>
        <v>0</v>
      </c>
      <c r="I40" s="71">
        <v>20</v>
      </c>
      <c r="J40" s="62">
        <v>1</v>
      </c>
    </row>
    <row r="41" spans="1:11" ht="25.5" x14ac:dyDescent="0.2">
      <c r="A41" s="29" t="s">
        <v>25</v>
      </c>
      <c r="B41" s="27" t="s">
        <v>86</v>
      </c>
      <c r="C41" s="28" t="s">
        <v>26</v>
      </c>
      <c r="D41" s="84">
        <f t="shared" si="1"/>
        <v>40</v>
      </c>
      <c r="E41" s="1"/>
      <c r="F41" s="48">
        <f t="shared" si="3"/>
        <v>0</v>
      </c>
      <c r="I41" s="71">
        <v>20</v>
      </c>
      <c r="J41" s="62">
        <v>1</v>
      </c>
    </row>
    <row r="42" spans="1:11" x14ac:dyDescent="0.2">
      <c r="A42" s="29" t="s">
        <v>84</v>
      </c>
      <c r="B42" s="27" t="s">
        <v>43</v>
      </c>
      <c r="C42" s="28" t="s">
        <v>26</v>
      </c>
      <c r="D42" s="84">
        <f t="shared" si="1"/>
        <v>20</v>
      </c>
      <c r="E42" s="1"/>
      <c r="F42" s="48">
        <f t="shared" si="3"/>
        <v>0</v>
      </c>
      <c r="I42" s="71">
        <v>10</v>
      </c>
      <c r="J42" s="62">
        <v>1</v>
      </c>
    </row>
    <row r="43" spans="1:11" s="18" customFormat="1" x14ac:dyDescent="0.2">
      <c r="A43" s="119" t="s">
        <v>1</v>
      </c>
      <c r="B43" s="120"/>
      <c r="C43" s="120"/>
      <c r="D43" s="120"/>
      <c r="E43" s="121"/>
      <c r="F43" s="46">
        <f>SUM(F26:F42)</f>
        <v>0</v>
      </c>
      <c r="H43" s="58"/>
      <c r="I43" s="73"/>
      <c r="J43" s="63"/>
      <c r="K43" s="7"/>
    </row>
    <row r="46" spans="1:11" x14ac:dyDescent="0.2">
      <c r="A46" s="31"/>
      <c r="B46" s="33"/>
      <c r="C46" s="36"/>
      <c r="D46" s="86"/>
      <c r="E46" s="34"/>
      <c r="F46" s="34"/>
      <c r="G46" s="35"/>
      <c r="H46" s="35"/>
      <c r="K46" s="32"/>
    </row>
    <row r="47" spans="1:11" x14ac:dyDescent="0.2">
      <c r="A47" s="31"/>
      <c r="B47" s="33"/>
      <c r="C47" s="36"/>
      <c r="D47" s="86"/>
      <c r="E47" s="34"/>
      <c r="F47" s="34"/>
      <c r="G47" s="35"/>
      <c r="H47" s="35"/>
      <c r="K47" s="32"/>
    </row>
    <row r="48" spans="1:11" x14ac:dyDescent="0.2">
      <c r="A48" s="11" t="s">
        <v>2</v>
      </c>
      <c r="B48" s="11"/>
      <c r="C48" s="12"/>
      <c r="D48" s="87"/>
      <c r="E48" s="14"/>
      <c r="K48" s="32"/>
    </row>
    <row r="49" spans="1:8" x14ac:dyDescent="0.2">
      <c r="B49" s="11"/>
      <c r="C49" s="12"/>
    </row>
    <row r="50" spans="1:8" ht="12.75" customHeight="1" x14ac:dyDescent="0.2">
      <c r="A50" s="116">
        <f>REKAPITULACIJA!A46</f>
        <v>0</v>
      </c>
      <c r="B50" s="116"/>
      <c r="C50" s="12"/>
      <c r="D50" s="96"/>
      <c r="E50" s="97"/>
      <c r="F50" s="98"/>
    </row>
    <row r="51" spans="1:8" x14ac:dyDescent="0.2">
      <c r="G51" s="35"/>
      <c r="H51" s="35"/>
    </row>
    <row r="52" spans="1:8" x14ac:dyDescent="0.2">
      <c r="A52" s="31"/>
      <c r="B52" s="33"/>
      <c r="C52" s="36"/>
      <c r="D52" s="86"/>
      <c r="E52" s="34"/>
      <c r="F52" s="34"/>
      <c r="G52" s="35"/>
      <c r="H52" s="35"/>
    </row>
    <row r="53" spans="1:8" x14ac:dyDescent="0.2">
      <c r="A53" s="31"/>
      <c r="B53" s="33"/>
      <c r="C53" s="36"/>
      <c r="D53" s="86"/>
      <c r="E53" s="34"/>
      <c r="F53" s="34"/>
      <c r="G53" s="35"/>
      <c r="H53" s="35"/>
    </row>
    <row r="54" spans="1:8" x14ac:dyDescent="0.2">
      <c r="A54" s="31"/>
      <c r="B54" s="33"/>
      <c r="C54" s="36"/>
      <c r="D54" s="86"/>
      <c r="E54" s="34"/>
      <c r="F54" s="34"/>
      <c r="G54" s="35"/>
      <c r="H54" s="35"/>
    </row>
    <row r="55" spans="1:8" x14ac:dyDescent="0.2">
      <c r="A55" s="31"/>
      <c r="B55" s="33"/>
      <c r="C55" s="36"/>
      <c r="D55" s="86"/>
      <c r="E55" s="34"/>
      <c r="F55" s="34"/>
      <c r="G55" s="35"/>
      <c r="H55" s="35"/>
    </row>
  </sheetData>
  <sheetProtection algorithmName="SHA-512" hashValue="1mObO9f6MuL6LeXHSu5Dc6bKhksZ86bglIuCk17djGcbAz9fLuBKSGCRSEQlZw3rin8YGS3DNkxDhp0fba8HIw==" saltValue="wZb4Kn/MbT+6lVxHZQpFXg==" spinCount="100000" sheet="1" selectLockedCells="1"/>
  <mergeCells count="5">
    <mergeCell ref="A17:E17"/>
    <mergeCell ref="A19:E19"/>
    <mergeCell ref="C22:D22"/>
    <mergeCell ref="A50:B50"/>
    <mergeCell ref="A43:E43"/>
  </mergeCells>
  <pageMargins left="1.1023622047244095" right="0" top="0.35433070866141736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9:K48"/>
  <sheetViews>
    <sheetView view="pageBreakPreview" zoomScale="90" zoomScaleNormal="100" zoomScaleSheetLayoutView="90" workbookViewId="0">
      <selection activeCell="C22" sqref="C22:D22"/>
    </sheetView>
  </sheetViews>
  <sheetFormatPr defaultRowHeight="12.75" x14ac:dyDescent="0.2"/>
  <cols>
    <col min="1" max="1" width="4.7109375" style="11" customWidth="1"/>
    <col min="2" max="2" width="30.7109375" style="2" customWidth="1"/>
    <col min="3" max="3" width="4.7109375" style="3" customWidth="1"/>
    <col min="4" max="4" width="14.28515625" style="79" customWidth="1"/>
    <col min="5" max="5" width="11.7109375" style="5" customWidth="1"/>
    <col min="6" max="6" width="11.7109375" style="4" customWidth="1"/>
    <col min="7" max="7" width="10.7109375" style="7" customWidth="1"/>
    <col min="8" max="8" width="2.7109375" style="57" customWidth="1"/>
    <col min="9" max="9" width="10.7109375" style="71" hidden="1" customWidth="1"/>
    <col min="10" max="10" width="9.140625" style="62" hidden="1" customWidth="1"/>
    <col min="11" max="11" width="9.140625" style="7" hidden="1" customWidth="1"/>
    <col min="12" max="12" width="9.140625" style="7" customWidth="1"/>
    <col min="13" max="16384" width="9.140625" style="7"/>
  </cols>
  <sheetData>
    <row r="9" spans="1:10" x14ac:dyDescent="0.2">
      <c r="A9" s="11" t="str">
        <f>REKAPITULACIJA!A9</f>
        <v>Številka: 4162-2/2020</v>
      </c>
      <c r="F9" s="4" t="s">
        <v>92</v>
      </c>
      <c r="G9" s="36"/>
      <c r="H9" s="36"/>
    </row>
    <row r="10" spans="1:10" x14ac:dyDescent="0.2">
      <c r="A10" s="11" t="str">
        <f>REKAPITULACIJA!A10</f>
        <v>Datum: 7. 9. 2020</v>
      </c>
    </row>
    <row r="12" spans="1:10" x14ac:dyDescent="0.2">
      <c r="A12" s="11" t="s">
        <v>54</v>
      </c>
    </row>
    <row r="13" spans="1:10" s="18" customFormat="1" x14ac:dyDescent="0.2">
      <c r="A13" s="6" t="s">
        <v>65</v>
      </c>
      <c r="B13" s="19"/>
      <c r="C13" s="20"/>
      <c r="D13" s="80"/>
      <c r="E13" s="16"/>
      <c r="F13" s="17"/>
      <c r="H13" s="58"/>
      <c r="I13" s="73"/>
      <c r="J13" s="63"/>
    </row>
    <row r="15" spans="1:10" x14ac:dyDescent="0.2">
      <c r="A15" s="11" t="s">
        <v>3</v>
      </c>
    </row>
    <row r="17" spans="1:11" x14ac:dyDescent="0.2">
      <c r="A17" s="117">
        <f>REKAPITULACIJA!A15</f>
        <v>0</v>
      </c>
      <c r="B17" s="117"/>
      <c r="C17" s="117"/>
      <c r="D17" s="117"/>
      <c r="E17" s="117"/>
      <c r="F17" s="5"/>
      <c r="G17" s="4"/>
      <c r="H17" s="59"/>
    </row>
    <row r="18" spans="1:11" x14ac:dyDescent="0.2">
      <c r="A18" s="8"/>
      <c r="B18" s="8"/>
      <c r="C18" s="9"/>
      <c r="D18" s="81"/>
      <c r="E18" s="10"/>
      <c r="F18" s="5"/>
      <c r="G18" s="4"/>
      <c r="H18" s="59"/>
    </row>
    <row r="19" spans="1:11" x14ac:dyDescent="0.2">
      <c r="A19" s="117">
        <f>REKAPITULACIJA!A17</f>
        <v>0</v>
      </c>
      <c r="B19" s="117"/>
      <c r="C19" s="117"/>
      <c r="D19" s="117"/>
      <c r="E19" s="117"/>
      <c r="F19" s="5"/>
      <c r="G19" s="4"/>
      <c r="H19" s="59"/>
    </row>
    <row r="22" spans="1:11" s="18" customFormat="1" ht="12.75" customHeight="1" x14ac:dyDescent="0.2">
      <c r="A22" s="6"/>
      <c r="B22" s="15" t="s">
        <v>4</v>
      </c>
      <c r="C22" s="118"/>
      <c r="D22" s="118"/>
      <c r="E22" s="16"/>
      <c r="F22" s="17"/>
      <c r="H22" s="58"/>
      <c r="I22" s="73"/>
      <c r="J22" s="63"/>
    </row>
    <row r="23" spans="1:11" s="18" customFormat="1" x14ac:dyDescent="0.2">
      <c r="A23" s="6"/>
      <c r="B23" s="15"/>
      <c r="C23" s="21"/>
      <c r="D23" s="82"/>
      <c r="E23" s="16"/>
      <c r="F23" s="17"/>
      <c r="H23" s="58"/>
      <c r="I23" s="73"/>
      <c r="J23" s="63"/>
    </row>
    <row r="24" spans="1:11" x14ac:dyDescent="0.2">
      <c r="K24" s="18" t="s">
        <v>82</v>
      </c>
    </row>
    <row r="25" spans="1:11" s="18" customFormat="1" ht="25.5" x14ac:dyDescent="0.2">
      <c r="A25" s="23" t="s">
        <v>5</v>
      </c>
      <c r="B25" s="23" t="s">
        <v>29</v>
      </c>
      <c r="C25" s="23" t="s">
        <v>6</v>
      </c>
      <c r="D25" s="83" t="s">
        <v>7</v>
      </c>
      <c r="E25" s="25" t="s">
        <v>30</v>
      </c>
      <c r="F25" s="24" t="s">
        <v>0</v>
      </c>
      <c r="H25" s="58"/>
      <c r="I25" s="73" t="s">
        <v>69</v>
      </c>
      <c r="J25" s="63" t="s">
        <v>83</v>
      </c>
      <c r="K25" s="18">
        <v>2</v>
      </c>
    </row>
    <row r="26" spans="1:11" x14ac:dyDescent="0.2">
      <c r="A26" s="29" t="s">
        <v>8</v>
      </c>
      <c r="B26" s="27" t="s">
        <v>31</v>
      </c>
      <c r="C26" s="28" t="s">
        <v>16</v>
      </c>
      <c r="D26" s="84">
        <f t="shared" ref="D26:D35" si="0">I26*J26*$K$25</f>
        <v>46000</v>
      </c>
      <c r="E26" s="1"/>
      <c r="F26" s="48">
        <f>ROUND(D26*E26,2)</f>
        <v>0</v>
      </c>
      <c r="I26" s="71">
        <v>2300</v>
      </c>
      <c r="J26" s="62">
        <v>10</v>
      </c>
      <c r="K26" s="56"/>
    </row>
    <row r="27" spans="1:11" x14ac:dyDescent="0.2">
      <c r="A27" s="29" t="s">
        <v>9</v>
      </c>
      <c r="B27" s="27" t="s">
        <v>40</v>
      </c>
      <c r="C27" s="28" t="s">
        <v>16</v>
      </c>
      <c r="D27" s="84">
        <f t="shared" si="0"/>
        <v>115000</v>
      </c>
      <c r="E27" s="1"/>
      <c r="F27" s="48">
        <f>ROUND(D27*E27,2)</f>
        <v>0</v>
      </c>
      <c r="I27" s="71">
        <v>2300</v>
      </c>
      <c r="J27" s="62">
        <v>25</v>
      </c>
    </row>
    <row r="28" spans="1:11" ht="25.5" x14ac:dyDescent="0.2">
      <c r="A28" s="29" t="s">
        <v>10</v>
      </c>
      <c r="B28" s="27" t="s">
        <v>39</v>
      </c>
      <c r="C28" s="28" t="s">
        <v>16</v>
      </c>
      <c r="D28" s="84">
        <f t="shared" si="0"/>
        <v>92000</v>
      </c>
      <c r="E28" s="1"/>
      <c r="F28" s="48">
        <f>ROUND(D28*E28,2)</f>
        <v>0</v>
      </c>
      <c r="I28" s="71">
        <v>2300</v>
      </c>
      <c r="J28" s="62">
        <v>20</v>
      </c>
    </row>
    <row r="29" spans="1:11" ht="25.5" x14ac:dyDescent="0.2">
      <c r="A29" s="26" t="s">
        <v>11</v>
      </c>
      <c r="B29" s="77" t="s">
        <v>88</v>
      </c>
      <c r="C29" s="28" t="s">
        <v>27</v>
      </c>
      <c r="D29" s="84">
        <f t="shared" si="0"/>
        <v>400</v>
      </c>
      <c r="E29" s="1"/>
      <c r="F29" s="48">
        <f t="shared" ref="F29:F31" si="1">ROUND(D29*E29,2)</f>
        <v>0</v>
      </c>
      <c r="I29" s="71">
        <v>200</v>
      </c>
      <c r="J29" s="62">
        <v>1</v>
      </c>
    </row>
    <row r="30" spans="1:11" ht="25.5" x14ac:dyDescent="0.2">
      <c r="A30" s="26" t="s">
        <v>13</v>
      </c>
      <c r="B30" s="77" t="s">
        <v>85</v>
      </c>
      <c r="C30" s="28" t="s">
        <v>27</v>
      </c>
      <c r="D30" s="84">
        <f t="shared" si="0"/>
        <v>400</v>
      </c>
      <c r="E30" s="1"/>
      <c r="F30" s="48">
        <f t="shared" si="1"/>
        <v>0</v>
      </c>
      <c r="H30" s="7"/>
      <c r="I30" s="71">
        <v>200</v>
      </c>
      <c r="J30" s="62">
        <v>1</v>
      </c>
    </row>
    <row r="31" spans="1:11" s="57" customFormat="1" ht="25.5" x14ac:dyDescent="0.2">
      <c r="A31" s="94" t="s">
        <v>14</v>
      </c>
      <c r="B31" s="77" t="s">
        <v>93</v>
      </c>
      <c r="C31" s="95" t="s">
        <v>27</v>
      </c>
      <c r="D31" s="85">
        <f t="shared" si="0"/>
        <v>10</v>
      </c>
      <c r="E31" s="90"/>
      <c r="F31" s="91">
        <f t="shared" si="1"/>
        <v>0</v>
      </c>
      <c r="H31" s="92"/>
      <c r="I31" s="92">
        <v>5</v>
      </c>
      <c r="J31" s="93">
        <v>1</v>
      </c>
    </row>
    <row r="32" spans="1:11" ht="25.5" x14ac:dyDescent="0.2">
      <c r="A32" s="26" t="s">
        <v>15</v>
      </c>
      <c r="B32" s="27" t="s">
        <v>87</v>
      </c>
      <c r="C32" s="28" t="s">
        <v>26</v>
      </c>
      <c r="D32" s="84">
        <f t="shared" si="0"/>
        <v>160</v>
      </c>
      <c r="E32" s="1"/>
      <c r="F32" s="48">
        <f>ROUND(D32*E32,2)</f>
        <v>0</v>
      </c>
      <c r="I32" s="71">
        <v>80</v>
      </c>
      <c r="J32" s="62">
        <v>1</v>
      </c>
    </row>
    <row r="33" spans="1:11" ht="25.5" x14ac:dyDescent="0.2">
      <c r="A33" s="29" t="s">
        <v>17</v>
      </c>
      <c r="B33" s="27" t="s">
        <v>86</v>
      </c>
      <c r="C33" s="28" t="s">
        <v>26</v>
      </c>
      <c r="D33" s="84">
        <f t="shared" si="0"/>
        <v>80</v>
      </c>
      <c r="E33" s="1"/>
      <c r="F33" s="48">
        <f>ROUND(D33*E33,2)</f>
        <v>0</v>
      </c>
      <c r="I33" s="71">
        <v>40</v>
      </c>
      <c r="J33" s="62">
        <v>1</v>
      </c>
    </row>
    <row r="34" spans="1:11" x14ac:dyDescent="0.2">
      <c r="A34" s="29" t="s">
        <v>18</v>
      </c>
      <c r="B34" s="27" t="s">
        <v>42</v>
      </c>
      <c r="C34" s="28" t="s">
        <v>26</v>
      </c>
      <c r="D34" s="84">
        <f t="shared" si="0"/>
        <v>80</v>
      </c>
      <c r="E34" s="1"/>
      <c r="F34" s="48">
        <f>ROUND(D34*E34,2)</f>
        <v>0</v>
      </c>
      <c r="I34" s="71">
        <v>40</v>
      </c>
      <c r="J34" s="62">
        <v>1</v>
      </c>
    </row>
    <row r="35" spans="1:11" x14ac:dyDescent="0.2">
      <c r="A35" s="29" t="s">
        <v>19</v>
      </c>
      <c r="B35" s="27" t="s">
        <v>43</v>
      </c>
      <c r="C35" s="28" t="s">
        <v>26</v>
      </c>
      <c r="D35" s="84">
        <f t="shared" si="0"/>
        <v>40</v>
      </c>
      <c r="E35" s="1"/>
      <c r="F35" s="48">
        <f>ROUND(D35*E35,2)</f>
        <v>0</v>
      </c>
      <c r="I35" s="71">
        <v>20</v>
      </c>
      <c r="J35" s="62">
        <v>1</v>
      </c>
    </row>
    <row r="36" spans="1:11" s="18" customFormat="1" x14ac:dyDescent="0.2">
      <c r="A36" s="122" t="s">
        <v>1</v>
      </c>
      <c r="B36" s="122"/>
      <c r="C36" s="122"/>
      <c r="D36" s="122"/>
      <c r="E36" s="122"/>
      <c r="F36" s="46">
        <f>SUM(F26:F35)</f>
        <v>0</v>
      </c>
      <c r="H36" s="58"/>
      <c r="I36" s="73"/>
      <c r="J36" s="63"/>
      <c r="K36" s="7"/>
    </row>
    <row r="39" spans="1:11" x14ac:dyDescent="0.2">
      <c r="A39" s="31"/>
      <c r="B39" s="33"/>
      <c r="C39" s="36"/>
      <c r="D39" s="86"/>
      <c r="E39" s="34"/>
      <c r="F39" s="34"/>
      <c r="G39" s="35"/>
      <c r="H39" s="35"/>
    </row>
    <row r="40" spans="1:11" x14ac:dyDescent="0.2">
      <c r="A40" s="31"/>
      <c r="B40" s="33"/>
      <c r="C40" s="36"/>
      <c r="D40" s="86"/>
      <c r="E40" s="34"/>
      <c r="F40" s="34"/>
      <c r="G40" s="35"/>
      <c r="H40" s="35"/>
      <c r="K40" s="18"/>
    </row>
    <row r="41" spans="1:11" x14ac:dyDescent="0.2">
      <c r="A41" s="11" t="s">
        <v>2</v>
      </c>
      <c r="B41" s="11"/>
      <c r="C41" s="12"/>
      <c r="D41" s="87"/>
      <c r="E41" s="14"/>
    </row>
    <row r="42" spans="1:11" x14ac:dyDescent="0.2">
      <c r="B42" s="11"/>
      <c r="C42" s="12"/>
    </row>
    <row r="43" spans="1:11" ht="12.75" customHeight="1" x14ac:dyDescent="0.2">
      <c r="A43" s="116">
        <f>REKAPITULACIJA!A46</f>
        <v>0</v>
      </c>
      <c r="B43" s="116"/>
      <c r="C43" s="12"/>
      <c r="D43" s="96"/>
      <c r="E43" s="97"/>
      <c r="F43" s="98"/>
    </row>
    <row r="44" spans="1:11" x14ac:dyDescent="0.2">
      <c r="G44" s="35"/>
      <c r="H44" s="35"/>
    </row>
    <row r="45" spans="1:11" x14ac:dyDescent="0.2">
      <c r="A45" s="31"/>
      <c r="B45" s="33"/>
      <c r="C45" s="36"/>
      <c r="D45" s="86"/>
      <c r="E45" s="34"/>
      <c r="F45" s="34"/>
      <c r="G45" s="35"/>
      <c r="H45" s="35"/>
      <c r="K45" s="32"/>
    </row>
    <row r="46" spans="1:11" x14ac:dyDescent="0.2">
      <c r="A46" s="31"/>
      <c r="B46" s="33"/>
      <c r="C46" s="36"/>
      <c r="D46" s="86"/>
      <c r="E46" s="34"/>
      <c r="F46" s="34"/>
      <c r="G46" s="35"/>
      <c r="H46" s="35"/>
      <c r="K46" s="32"/>
    </row>
    <row r="47" spans="1:11" x14ac:dyDescent="0.2">
      <c r="A47" s="31"/>
      <c r="B47" s="33"/>
      <c r="C47" s="36"/>
      <c r="D47" s="86"/>
      <c r="E47" s="34"/>
      <c r="F47" s="34"/>
      <c r="G47" s="35"/>
      <c r="H47" s="35"/>
      <c r="K47" s="32"/>
    </row>
    <row r="48" spans="1:11" x14ac:dyDescent="0.2">
      <c r="A48" s="31"/>
      <c r="B48" s="33"/>
      <c r="C48" s="36"/>
      <c r="D48" s="86"/>
      <c r="E48" s="34"/>
      <c r="F48" s="34"/>
      <c r="G48" s="35"/>
      <c r="H48" s="35"/>
      <c r="K48" s="32"/>
    </row>
  </sheetData>
  <sheetProtection algorithmName="SHA-512" hashValue="LTfn7/XL3Vc/ZBT4UEEtORXF1VMHigjXaQS0uk7XACGj0wQX/0t548SFKTUKWTqWIshaTLPL0bsIH/WSyp96BA==" saltValue="dd6DL2ZsRFrABlmPDavUyw==" spinCount="100000" sheet="1" selectLockedCells="1"/>
  <mergeCells count="5">
    <mergeCell ref="A17:E17"/>
    <mergeCell ref="A19:E19"/>
    <mergeCell ref="C22:D22"/>
    <mergeCell ref="A43:B43"/>
    <mergeCell ref="A36:E36"/>
  </mergeCells>
  <pageMargins left="1.1023622047244095" right="0" top="0.35433070866141736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9:K53"/>
  <sheetViews>
    <sheetView view="pageBreakPreview" topLeftCell="A10" zoomScale="87" zoomScaleNormal="100" zoomScaleSheetLayoutView="87" workbookViewId="0">
      <selection activeCell="C22" sqref="C22:D22"/>
    </sheetView>
  </sheetViews>
  <sheetFormatPr defaultRowHeight="12.75" x14ac:dyDescent="0.2"/>
  <cols>
    <col min="1" max="1" width="4.7109375" style="11" customWidth="1"/>
    <col min="2" max="2" width="30.7109375" style="2" customWidth="1"/>
    <col min="3" max="3" width="4.7109375" style="3" customWidth="1"/>
    <col min="4" max="4" width="11.7109375" style="4" customWidth="1"/>
    <col min="5" max="5" width="11.7109375" style="5" customWidth="1"/>
    <col min="6" max="6" width="11.7109375" style="4" customWidth="1"/>
    <col min="7" max="7" width="10.7109375" style="7" customWidth="1"/>
    <col min="8" max="8" width="2.7109375" style="57" customWidth="1"/>
    <col min="9" max="9" width="13.140625" style="7" hidden="1" customWidth="1"/>
    <col min="10" max="10" width="9.140625" style="62" hidden="1" customWidth="1"/>
    <col min="11" max="11" width="9.140625" style="7" hidden="1" customWidth="1"/>
    <col min="12" max="16384" width="9.140625" style="7"/>
  </cols>
  <sheetData>
    <row r="9" spans="1:10" x14ac:dyDescent="0.2">
      <c r="A9" s="11" t="str">
        <f>REKAPITULACIJA!A9</f>
        <v>Številka: 4162-2/2020</v>
      </c>
      <c r="F9" s="4" t="s">
        <v>92</v>
      </c>
      <c r="G9" s="36"/>
      <c r="H9" s="36"/>
    </row>
    <row r="10" spans="1:10" x14ac:dyDescent="0.2">
      <c r="A10" s="11" t="str">
        <f>REKAPITULACIJA!A10</f>
        <v>Datum: 7. 9. 2020</v>
      </c>
    </row>
    <row r="12" spans="1:10" x14ac:dyDescent="0.2">
      <c r="A12" s="11" t="s">
        <v>55</v>
      </c>
    </row>
    <row r="13" spans="1:10" s="18" customFormat="1" x14ac:dyDescent="0.2">
      <c r="A13" s="6" t="s">
        <v>66</v>
      </c>
      <c r="B13" s="19"/>
      <c r="C13" s="20"/>
      <c r="D13" s="17"/>
      <c r="E13" s="16"/>
      <c r="F13" s="17"/>
      <c r="H13" s="58"/>
      <c r="J13" s="63"/>
    </row>
    <row r="15" spans="1:10" x14ac:dyDescent="0.2">
      <c r="A15" s="11" t="s">
        <v>3</v>
      </c>
    </row>
    <row r="17" spans="1:11" x14ac:dyDescent="0.2">
      <c r="A17" s="117">
        <f>REKAPITULACIJA!A15</f>
        <v>0</v>
      </c>
      <c r="B17" s="117"/>
      <c r="C17" s="117"/>
      <c r="D17" s="117"/>
      <c r="E17" s="117"/>
      <c r="F17" s="5"/>
      <c r="G17" s="4"/>
      <c r="H17" s="59"/>
    </row>
    <row r="18" spans="1:11" x14ac:dyDescent="0.2">
      <c r="A18" s="8"/>
      <c r="B18" s="8"/>
      <c r="C18" s="9"/>
      <c r="D18" s="10"/>
      <c r="E18" s="10"/>
      <c r="F18" s="5"/>
      <c r="G18" s="4"/>
      <c r="H18" s="59"/>
    </row>
    <row r="19" spans="1:11" x14ac:dyDescent="0.2">
      <c r="A19" s="117">
        <f>REKAPITULACIJA!A17</f>
        <v>0</v>
      </c>
      <c r="B19" s="117"/>
      <c r="C19" s="117"/>
      <c r="D19" s="117"/>
      <c r="E19" s="117"/>
      <c r="F19" s="5"/>
      <c r="G19" s="4"/>
      <c r="H19" s="59"/>
    </row>
    <row r="22" spans="1:11" s="18" customFormat="1" ht="12.75" customHeight="1" x14ac:dyDescent="0.2">
      <c r="A22" s="6"/>
      <c r="B22" s="15" t="s">
        <v>4</v>
      </c>
      <c r="C22" s="118"/>
      <c r="D22" s="118"/>
      <c r="E22" s="16"/>
      <c r="F22" s="17"/>
      <c r="H22" s="58"/>
      <c r="J22" s="63"/>
    </row>
    <row r="23" spans="1:11" s="18" customFormat="1" x14ac:dyDescent="0.2">
      <c r="A23" s="6"/>
      <c r="B23" s="15"/>
      <c r="C23" s="21"/>
      <c r="D23" s="22"/>
      <c r="E23" s="16"/>
      <c r="F23" s="17"/>
      <c r="H23" s="58"/>
      <c r="J23" s="63"/>
    </row>
    <row r="24" spans="1:11" x14ac:dyDescent="0.2">
      <c r="K24" s="18" t="s">
        <v>82</v>
      </c>
    </row>
    <row r="25" spans="1:11" s="18" customFormat="1" ht="25.5" x14ac:dyDescent="0.2">
      <c r="A25" s="23" t="s">
        <v>5</v>
      </c>
      <c r="B25" s="23" t="s">
        <v>29</v>
      </c>
      <c r="C25" s="23" t="s">
        <v>6</v>
      </c>
      <c r="D25" s="24" t="s">
        <v>7</v>
      </c>
      <c r="E25" s="25" t="s">
        <v>30</v>
      </c>
      <c r="F25" s="24" t="s">
        <v>0</v>
      </c>
      <c r="H25" s="58"/>
      <c r="I25" s="18" t="s">
        <v>69</v>
      </c>
      <c r="J25" s="63" t="s">
        <v>83</v>
      </c>
      <c r="K25" s="18">
        <v>2</v>
      </c>
    </row>
    <row r="26" spans="1:11" x14ac:dyDescent="0.2">
      <c r="A26" s="26" t="s">
        <v>8</v>
      </c>
      <c r="B26" s="27" t="s">
        <v>35</v>
      </c>
      <c r="C26" s="28" t="s">
        <v>16</v>
      </c>
      <c r="D26" s="47">
        <f>I26*J26*$K$25</f>
        <v>43710</v>
      </c>
      <c r="E26" s="1"/>
      <c r="F26" s="48">
        <f t="shared" ref="F26" si="0">ROUND(D26*E26,2)</f>
        <v>0</v>
      </c>
      <c r="I26" s="7">
        <v>4371</v>
      </c>
      <c r="J26" s="62">
        <v>5</v>
      </c>
      <c r="K26" s="56"/>
    </row>
    <row r="27" spans="1:11" x14ac:dyDescent="0.2">
      <c r="A27" s="29" t="s">
        <v>9</v>
      </c>
      <c r="B27" s="27" t="s">
        <v>37</v>
      </c>
      <c r="C27" s="28" t="s">
        <v>16</v>
      </c>
      <c r="D27" s="47">
        <f t="shared" ref="D27:D36" si="1">I27*J27*$K$25</f>
        <v>174840</v>
      </c>
      <c r="E27" s="1"/>
      <c r="F27" s="48">
        <f t="shared" ref="F27" si="2">ROUND(D27*E27,2)</f>
        <v>0</v>
      </c>
      <c r="I27" s="7">
        <v>4371</v>
      </c>
      <c r="J27" s="62">
        <v>20</v>
      </c>
    </row>
    <row r="28" spans="1:11" ht="25.5" x14ac:dyDescent="0.2">
      <c r="A28" s="29" t="s">
        <v>10</v>
      </c>
      <c r="B28" s="27" t="s">
        <v>34</v>
      </c>
      <c r="C28" s="28" t="s">
        <v>16</v>
      </c>
      <c r="D28" s="47">
        <f t="shared" si="1"/>
        <v>131130</v>
      </c>
      <c r="E28" s="1"/>
      <c r="F28" s="48">
        <f>ROUND(D28*E28,2)</f>
        <v>0</v>
      </c>
      <c r="I28" s="7">
        <v>4371</v>
      </c>
      <c r="J28" s="62">
        <v>15</v>
      </c>
    </row>
    <row r="29" spans="1:11" x14ac:dyDescent="0.2">
      <c r="A29" s="29" t="s">
        <v>11</v>
      </c>
      <c r="B29" s="27" t="s">
        <v>32</v>
      </c>
      <c r="C29" s="28" t="s">
        <v>12</v>
      </c>
      <c r="D29" s="47">
        <f t="shared" si="1"/>
        <v>162000</v>
      </c>
      <c r="E29" s="1"/>
      <c r="F29" s="48">
        <f>ROUND(D29*E29,2)</f>
        <v>0</v>
      </c>
      <c r="I29" s="7">
        <v>4050</v>
      </c>
      <c r="J29" s="62">
        <v>20</v>
      </c>
    </row>
    <row r="30" spans="1:11" x14ac:dyDescent="0.2">
      <c r="A30" s="29" t="s">
        <v>13</v>
      </c>
      <c r="B30" s="27" t="s">
        <v>38</v>
      </c>
      <c r="C30" s="28" t="s">
        <v>12</v>
      </c>
      <c r="D30" s="47">
        <f t="shared" si="1"/>
        <v>243000</v>
      </c>
      <c r="E30" s="1"/>
      <c r="F30" s="48">
        <f>ROUND(D30*E30,2)</f>
        <v>0</v>
      </c>
      <c r="I30" s="7">
        <v>4050</v>
      </c>
      <c r="J30" s="62">
        <v>30</v>
      </c>
    </row>
    <row r="31" spans="1:11" ht="25.5" x14ac:dyDescent="0.2">
      <c r="A31" s="26" t="s">
        <v>14</v>
      </c>
      <c r="B31" s="77" t="s">
        <v>88</v>
      </c>
      <c r="C31" s="28" t="s">
        <v>27</v>
      </c>
      <c r="D31" s="84">
        <f t="shared" si="1"/>
        <v>600</v>
      </c>
      <c r="E31" s="1"/>
      <c r="F31" s="48">
        <f t="shared" ref="F31:F32" si="3">ROUND(D31*E31,2)</f>
        <v>0</v>
      </c>
      <c r="I31" s="71">
        <v>300</v>
      </c>
      <c r="J31" s="62">
        <v>1</v>
      </c>
    </row>
    <row r="32" spans="1:11" ht="25.5" x14ac:dyDescent="0.2">
      <c r="A32" s="26" t="s">
        <v>13</v>
      </c>
      <c r="B32" s="77" t="s">
        <v>85</v>
      </c>
      <c r="C32" s="28" t="s">
        <v>27</v>
      </c>
      <c r="D32" s="84">
        <f t="shared" si="1"/>
        <v>600</v>
      </c>
      <c r="E32" s="1"/>
      <c r="F32" s="48">
        <f t="shared" si="3"/>
        <v>0</v>
      </c>
      <c r="H32" s="7"/>
      <c r="I32" s="71">
        <v>300</v>
      </c>
      <c r="J32" s="62">
        <v>1</v>
      </c>
    </row>
    <row r="33" spans="1:11" s="57" customFormat="1" ht="25.5" x14ac:dyDescent="0.2">
      <c r="A33" s="94" t="s">
        <v>15</v>
      </c>
      <c r="B33" s="77" t="s">
        <v>93</v>
      </c>
      <c r="C33" s="95" t="s">
        <v>27</v>
      </c>
      <c r="D33" s="85">
        <f t="shared" ref="D33" si="4">I33*J33*$K$25</f>
        <v>20</v>
      </c>
      <c r="E33" s="90"/>
      <c r="F33" s="91">
        <f t="shared" ref="F33" si="5">ROUND(D33*E33,2)</f>
        <v>0</v>
      </c>
      <c r="H33" s="92"/>
      <c r="I33" s="92">
        <v>10</v>
      </c>
      <c r="J33" s="93">
        <v>1</v>
      </c>
    </row>
    <row r="34" spans="1:11" ht="25.5" x14ac:dyDescent="0.2">
      <c r="A34" s="26" t="s">
        <v>17</v>
      </c>
      <c r="B34" s="27" t="s">
        <v>87</v>
      </c>
      <c r="C34" s="28" t="s">
        <v>26</v>
      </c>
      <c r="D34" s="84">
        <f t="shared" si="1"/>
        <v>120</v>
      </c>
      <c r="E34" s="1"/>
      <c r="F34" s="48">
        <f>ROUND(D34*E34,2)</f>
        <v>0</v>
      </c>
      <c r="I34" s="71">
        <v>60</v>
      </c>
      <c r="J34" s="62">
        <v>1</v>
      </c>
    </row>
    <row r="35" spans="1:11" ht="25.5" x14ac:dyDescent="0.2">
      <c r="A35" s="29" t="s">
        <v>18</v>
      </c>
      <c r="B35" s="27" t="s">
        <v>86</v>
      </c>
      <c r="C35" s="28" t="s">
        <v>26</v>
      </c>
      <c r="D35" s="84">
        <f t="shared" si="1"/>
        <v>60</v>
      </c>
      <c r="E35" s="1"/>
      <c r="F35" s="48">
        <f>ROUND(D35*E35,2)</f>
        <v>0</v>
      </c>
      <c r="I35" s="71">
        <v>30</v>
      </c>
      <c r="J35" s="62">
        <v>1</v>
      </c>
    </row>
    <row r="36" spans="1:11" x14ac:dyDescent="0.2">
      <c r="A36" s="29" t="s">
        <v>19</v>
      </c>
      <c r="B36" s="27" t="s">
        <v>43</v>
      </c>
      <c r="C36" s="28" t="s">
        <v>26</v>
      </c>
      <c r="D36" s="84">
        <f t="shared" si="1"/>
        <v>40</v>
      </c>
      <c r="E36" s="1"/>
      <c r="F36" s="48">
        <f>ROUND(D36*E36,2)</f>
        <v>0</v>
      </c>
      <c r="I36" s="71">
        <v>20</v>
      </c>
      <c r="J36" s="62">
        <v>1</v>
      </c>
    </row>
    <row r="37" spans="1:11" s="18" customFormat="1" x14ac:dyDescent="0.2">
      <c r="A37" s="123" t="s">
        <v>1</v>
      </c>
      <c r="B37" s="123"/>
      <c r="C37" s="123"/>
      <c r="D37" s="123"/>
      <c r="E37" s="123"/>
      <c r="F37" s="46">
        <f>SUM(F26:F36)</f>
        <v>0</v>
      </c>
      <c r="H37" s="58"/>
      <c r="J37" s="63"/>
      <c r="K37" s="7"/>
    </row>
    <row r="40" spans="1:11" x14ac:dyDescent="0.2">
      <c r="A40" s="30"/>
      <c r="B40" s="33"/>
      <c r="C40" s="36"/>
      <c r="D40" s="34"/>
      <c r="E40" s="34"/>
      <c r="F40" s="34"/>
      <c r="G40" s="35"/>
      <c r="H40" s="35"/>
    </row>
    <row r="41" spans="1:11" s="32" customFormat="1" x14ac:dyDescent="0.2">
      <c r="A41" s="31"/>
      <c r="B41" s="33"/>
      <c r="C41" s="36"/>
      <c r="D41" s="34"/>
      <c r="E41" s="34"/>
      <c r="F41" s="34"/>
      <c r="G41" s="35"/>
      <c r="H41" s="35"/>
      <c r="J41" s="64"/>
      <c r="K41" s="7"/>
    </row>
    <row r="42" spans="1:11" x14ac:dyDescent="0.2">
      <c r="A42" s="31"/>
      <c r="B42" s="33"/>
      <c r="C42" s="36"/>
      <c r="D42" s="34"/>
      <c r="E42" s="34"/>
      <c r="F42" s="34"/>
      <c r="G42" s="35"/>
      <c r="H42" s="35"/>
    </row>
    <row r="43" spans="1:11" x14ac:dyDescent="0.2">
      <c r="A43" s="11" t="s">
        <v>2</v>
      </c>
      <c r="B43" s="11"/>
      <c r="C43" s="12"/>
      <c r="D43" s="13"/>
      <c r="E43" s="14"/>
    </row>
    <row r="44" spans="1:11" x14ac:dyDescent="0.2">
      <c r="B44" s="11"/>
      <c r="C44" s="12"/>
    </row>
    <row r="45" spans="1:11" ht="12.75" customHeight="1" x14ac:dyDescent="0.2">
      <c r="A45" s="116">
        <f>REKAPITULACIJA!A46</f>
        <v>0</v>
      </c>
      <c r="B45" s="116"/>
      <c r="C45" s="12"/>
      <c r="D45" s="98"/>
      <c r="E45" s="97"/>
      <c r="F45" s="98"/>
      <c r="K45" s="18"/>
    </row>
    <row r="46" spans="1:11" x14ac:dyDescent="0.2">
      <c r="G46" s="35"/>
      <c r="H46" s="35"/>
    </row>
    <row r="47" spans="1:11" x14ac:dyDescent="0.2">
      <c r="A47" s="31"/>
      <c r="B47" s="33"/>
      <c r="C47" s="36"/>
      <c r="D47" s="34"/>
      <c r="E47" s="34"/>
      <c r="F47" s="34"/>
      <c r="G47" s="35"/>
      <c r="H47" s="35"/>
    </row>
    <row r="48" spans="1:11" x14ac:dyDescent="0.2">
      <c r="A48" s="31"/>
      <c r="B48" s="33"/>
      <c r="C48" s="36"/>
      <c r="D48" s="34"/>
      <c r="E48" s="34"/>
      <c r="F48" s="34"/>
      <c r="G48" s="35"/>
      <c r="H48" s="35"/>
    </row>
    <row r="49" spans="1:11" x14ac:dyDescent="0.2">
      <c r="A49" s="31"/>
      <c r="B49" s="33"/>
      <c r="C49" s="36"/>
      <c r="D49" s="34"/>
      <c r="E49" s="34"/>
      <c r="F49" s="34"/>
      <c r="G49" s="35"/>
      <c r="H49" s="35"/>
    </row>
    <row r="50" spans="1:11" x14ac:dyDescent="0.2">
      <c r="A50" s="31"/>
      <c r="B50" s="33"/>
      <c r="C50" s="36"/>
      <c r="D50" s="34"/>
      <c r="E50" s="34"/>
      <c r="F50" s="34"/>
      <c r="G50" s="35"/>
      <c r="H50" s="35"/>
      <c r="K50" s="32"/>
    </row>
    <row r="51" spans="1:11" x14ac:dyDescent="0.2">
      <c r="K51" s="32"/>
    </row>
    <row r="52" spans="1:11" x14ac:dyDescent="0.2">
      <c r="K52" s="32"/>
    </row>
    <row r="53" spans="1:11" x14ac:dyDescent="0.2">
      <c r="K53" s="32"/>
    </row>
  </sheetData>
  <sheetProtection algorithmName="SHA-512" hashValue="o2ECWFhTWtA7jW7ydhUSmE99qARyptWZFLFlhvR93sQpdosPuxnT6ttEiMQcgxdOSjA20SofvdHiiZb6FHRWVg==" saltValue="3OzEDISX3QZC7ChsdQ1OzA==" spinCount="100000" sheet="1" selectLockedCells="1"/>
  <mergeCells count="5">
    <mergeCell ref="A17:E17"/>
    <mergeCell ref="A19:E19"/>
    <mergeCell ref="C22:D22"/>
    <mergeCell ref="A45:B45"/>
    <mergeCell ref="A37:E37"/>
  </mergeCells>
  <pageMargins left="1.1023622047244095" right="0" top="0.35433070866141736" bottom="0.55118110236220474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9:L46"/>
  <sheetViews>
    <sheetView zoomScaleNormal="100" workbookViewId="0">
      <selection activeCell="C22" sqref="C22:D22"/>
    </sheetView>
  </sheetViews>
  <sheetFormatPr defaultRowHeight="12.75" x14ac:dyDescent="0.2"/>
  <cols>
    <col min="1" max="1" width="4.7109375" style="11" customWidth="1"/>
    <col min="2" max="2" width="30.7109375" style="2" customWidth="1"/>
    <col min="3" max="3" width="4.7109375" style="3" customWidth="1"/>
    <col min="4" max="4" width="13.85546875" style="79" customWidth="1"/>
    <col min="5" max="5" width="11.7109375" style="5" customWidth="1"/>
    <col min="6" max="6" width="11.7109375" style="4" customWidth="1"/>
    <col min="7" max="7" width="10.7109375" style="7" customWidth="1"/>
    <col min="8" max="8" width="2.7109375" style="57" hidden="1" customWidth="1"/>
    <col min="9" max="9" width="12.5703125" style="71" hidden="1" customWidth="1"/>
    <col min="10" max="10" width="9.140625" style="62" hidden="1" customWidth="1"/>
    <col min="11" max="12" width="9.140625" style="7" hidden="1" customWidth="1"/>
    <col min="13" max="13" width="0" style="7" hidden="1" customWidth="1"/>
    <col min="14" max="16384" width="9.140625" style="7"/>
  </cols>
  <sheetData>
    <row r="9" spans="1:10" x14ac:dyDescent="0.2">
      <c r="A9" s="11" t="str">
        <f>REKAPITULACIJA!A9</f>
        <v>Številka: 4162-2/2020</v>
      </c>
      <c r="F9" s="4" t="s">
        <v>92</v>
      </c>
      <c r="G9" s="36"/>
      <c r="H9" s="36"/>
    </row>
    <row r="10" spans="1:10" x14ac:dyDescent="0.2">
      <c r="A10" s="11" t="str">
        <f>REKAPITULACIJA!A10</f>
        <v>Datum: 7. 9. 2020</v>
      </c>
    </row>
    <row r="12" spans="1:10" x14ac:dyDescent="0.2">
      <c r="A12" s="11" t="s">
        <v>56</v>
      </c>
    </row>
    <row r="13" spans="1:10" s="18" customFormat="1" x14ac:dyDescent="0.2">
      <c r="A13" s="6" t="s">
        <v>67</v>
      </c>
      <c r="B13" s="19"/>
      <c r="C13" s="20"/>
      <c r="D13" s="80"/>
      <c r="E13" s="16"/>
      <c r="F13" s="17"/>
      <c r="H13" s="58"/>
      <c r="I13" s="73"/>
      <c r="J13" s="63"/>
    </row>
    <row r="15" spans="1:10" x14ac:dyDescent="0.2">
      <c r="A15" s="11" t="s">
        <v>3</v>
      </c>
    </row>
    <row r="17" spans="1:11" x14ac:dyDescent="0.2">
      <c r="A17" s="117">
        <f>REKAPITULACIJA!A15</f>
        <v>0</v>
      </c>
      <c r="B17" s="117"/>
      <c r="C17" s="117"/>
      <c r="D17" s="117"/>
      <c r="E17" s="117"/>
      <c r="F17" s="5"/>
      <c r="G17" s="4"/>
      <c r="H17" s="59"/>
    </row>
    <row r="18" spans="1:11" x14ac:dyDescent="0.2">
      <c r="A18" s="8"/>
      <c r="B18" s="8"/>
      <c r="C18" s="9"/>
      <c r="D18" s="81"/>
      <c r="E18" s="10"/>
      <c r="F18" s="5"/>
      <c r="G18" s="4"/>
      <c r="H18" s="59"/>
    </row>
    <row r="19" spans="1:11" x14ac:dyDescent="0.2">
      <c r="A19" s="117">
        <f>REKAPITULACIJA!A17</f>
        <v>0</v>
      </c>
      <c r="B19" s="117"/>
      <c r="C19" s="117"/>
      <c r="D19" s="117"/>
      <c r="E19" s="117"/>
      <c r="F19" s="5"/>
      <c r="G19" s="4"/>
      <c r="H19" s="59"/>
    </row>
    <row r="22" spans="1:11" s="18" customFormat="1" ht="12.75" customHeight="1" x14ac:dyDescent="0.2">
      <c r="A22" s="6"/>
      <c r="B22" s="15" t="s">
        <v>4</v>
      </c>
      <c r="C22" s="118"/>
      <c r="D22" s="118"/>
      <c r="E22" s="16"/>
      <c r="F22" s="17"/>
      <c r="H22" s="58"/>
      <c r="I22" s="73"/>
      <c r="J22" s="63"/>
    </row>
    <row r="23" spans="1:11" s="18" customFormat="1" x14ac:dyDescent="0.2">
      <c r="A23" s="6"/>
      <c r="B23" s="15"/>
      <c r="C23" s="21"/>
      <c r="D23" s="82"/>
      <c r="E23" s="16"/>
      <c r="F23" s="17"/>
      <c r="H23" s="58"/>
      <c r="I23" s="73"/>
      <c r="J23" s="63"/>
    </row>
    <row r="24" spans="1:11" x14ac:dyDescent="0.2">
      <c r="K24" s="18" t="s">
        <v>82</v>
      </c>
    </row>
    <row r="25" spans="1:11" s="18" customFormat="1" ht="25.5" x14ac:dyDescent="0.2">
      <c r="A25" s="23" t="s">
        <v>5</v>
      </c>
      <c r="B25" s="23" t="s">
        <v>29</v>
      </c>
      <c r="C25" s="23" t="s">
        <v>6</v>
      </c>
      <c r="D25" s="83" t="s">
        <v>7</v>
      </c>
      <c r="E25" s="25" t="s">
        <v>30</v>
      </c>
      <c r="F25" s="24" t="s">
        <v>0</v>
      </c>
      <c r="H25" s="58"/>
      <c r="I25" s="73" t="s">
        <v>69</v>
      </c>
      <c r="J25" s="63" t="s">
        <v>83</v>
      </c>
      <c r="K25" s="18">
        <v>2</v>
      </c>
    </row>
    <row r="26" spans="1:11" s="44" customFormat="1" ht="12.75" customHeight="1" x14ac:dyDescent="0.2">
      <c r="A26" s="29" t="s">
        <v>8</v>
      </c>
      <c r="B26" s="27" t="s">
        <v>32</v>
      </c>
      <c r="C26" s="28" t="s">
        <v>12</v>
      </c>
      <c r="D26" s="84">
        <f>I26*J26*$K$25</f>
        <v>792000</v>
      </c>
      <c r="E26" s="1"/>
      <c r="F26" s="48">
        <f>ROUND(D26*E26,2)</f>
        <v>0</v>
      </c>
      <c r="H26" s="60"/>
      <c r="I26" s="88">
        <v>19800</v>
      </c>
      <c r="J26" s="66">
        <v>20</v>
      </c>
      <c r="K26" s="56"/>
    </row>
    <row r="27" spans="1:11" s="38" customFormat="1" ht="12.75" customHeight="1" x14ac:dyDescent="0.2">
      <c r="A27" s="124" t="s">
        <v>1</v>
      </c>
      <c r="B27" s="125"/>
      <c r="C27" s="125"/>
      <c r="D27" s="125"/>
      <c r="E27" s="126"/>
      <c r="F27" s="54">
        <f>SUM(F26:F26)</f>
        <v>0</v>
      </c>
      <c r="H27" s="61"/>
      <c r="I27" s="89"/>
      <c r="J27" s="67"/>
      <c r="K27" s="7"/>
    </row>
    <row r="29" spans="1:11" s="32" customFormat="1" x14ac:dyDescent="0.2">
      <c r="A29" s="31"/>
      <c r="B29" s="33"/>
      <c r="C29" s="36"/>
      <c r="D29" s="86"/>
      <c r="E29" s="34"/>
      <c r="F29" s="34"/>
      <c r="G29" s="35"/>
      <c r="H29" s="35"/>
      <c r="I29" s="78"/>
      <c r="J29" s="64"/>
      <c r="K29" s="7"/>
    </row>
    <row r="30" spans="1:11" x14ac:dyDescent="0.2">
      <c r="A30" s="31"/>
      <c r="B30" s="33"/>
      <c r="C30" s="36"/>
      <c r="D30" s="86"/>
      <c r="E30" s="34"/>
      <c r="F30" s="34"/>
      <c r="G30" s="35"/>
      <c r="H30" s="35"/>
    </row>
    <row r="31" spans="1:11" x14ac:dyDescent="0.2">
      <c r="A31" s="31"/>
      <c r="B31" s="33"/>
      <c r="C31" s="36"/>
      <c r="D31" s="86"/>
      <c r="E31" s="34"/>
      <c r="F31" s="34"/>
      <c r="G31" s="35"/>
      <c r="H31" s="35"/>
    </row>
    <row r="32" spans="1:11" x14ac:dyDescent="0.2">
      <c r="A32" s="11" t="s">
        <v>2</v>
      </c>
      <c r="B32" s="11"/>
      <c r="C32" s="12"/>
      <c r="D32" s="87"/>
      <c r="E32" s="14"/>
    </row>
    <row r="33" spans="1:11" x14ac:dyDescent="0.2">
      <c r="B33" s="11"/>
      <c r="C33" s="12"/>
    </row>
    <row r="34" spans="1:11" ht="12.75" customHeight="1" x14ac:dyDescent="0.2">
      <c r="A34" s="116">
        <f>REKAPITULACIJA!A46</f>
        <v>0</v>
      </c>
      <c r="B34" s="116"/>
      <c r="C34" s="12"/>
      <c r="D34" s="96"/>
      <c r="E34" s="97"/>
      <c r="F34" s="98"/>
    </row>
    <row r="35" spans="1:11" x14ac:dyDescent="0.2">
      <c r="G35" s="35"/>
      <c r="H35" s="35"/>
    </row>
    <row r="36" spans="1:11" x14ac:dyDescent="0.2">
      <c r="A36" s="31"/>
      <c r="B36" s="33"/>
      <c r="C36" s="36"/>
      <c r="D36" s="86"/>
      <c r="E36" s="34"/>
      <c r="F36" s="34"/>
      <c r="G36" s="35"/>
      <c r="H36" s="35"/>
    </row>
    <row r="37" spans="1:11" x14ac:dyDescent="0.2">
      <c r="A37" s="31"/>
      <c r="B37" s="33"/>
      <c r="C37" s="36"/>
      <c r="D37" s="86"/>
      <c r="E37" s="34"/>
      <c r="F37" s="34"/>
      <c r="G37" s="35"/>
      <c r="H37" s="35"/>
    </row>
    <row r="38" spans="1:11" x14ac:dyDescent="0.2">
      <c r="A38" s="31"/>
      <c r="B38" s="33"/>
      <c r="C38" s="36"/>
      <c r="D38" s="86"/>
      <c r="E38" s="34"/>
      <c r="F38" s="34"/>
      <c r="G38" s="35"/>
      <c r="H38" s="35"/>
      <c r="K38" s="18"/>
    </row>
    <row r="39" spans="1:11" x14ac:dyDescent="0.2">
      <c r="A39" s="31"/>
      <c r="B39" s="33"/>
      <c r="C39" s="36"/>
      <c r="D39" s="86"/>
      <c r="E39" s="34"/>
      <c r="F39" s="34"/>
      <c r="G39" s="35"/>
      <c r="H39" s="35"/>
    </row>
    <row r="43" spans="1:11" x14ac:dyDescent="0.2">
      <c r="K43" s="32"/>
    </row>
    <row r="44" spans="1:11" x14ac:dyDescent="0.2">
      <c r="K44" s="32"/>
    </row>
    <row r="45" spans="1:11" x14ac:dyDescent="0.2">
      <c r="K45" s="32"/>
    </row>
    <row r="46" spans="1:11" x14ac:dyDescent="0.2">
      <c r="K46" s="32"/>
    </row>
  </sheetData>
  <sheetProtection algorithmName="SHA-512" hashValue="qCdejKZi5XiuoR4ZnMC61OOK3LNuqWdEnhe3EahsNx3Fp51GRSVJ/8KqgBGRAeJMxILgwJKxwxRJC/MCHjX+Eg==" saltValue="QuPYuWXLxIl12uc+X5Q2xw==" spinCount="100000" sheet="1" selectLockedCells="1"/>
  <mergeCells count="5">
    <mergeCell ref="A17:E17"/>
    <mergeCell ref="A19:E19"/>
    <mergeCell ref="C22:D22"/>
    <mergeCell ref="A34:B34"/>
    <mergeCell ref="A27:E27"/>
  </mergeCells>
  <pageMargins left="1.1023622047244095" right="0" top="0.35433070866141736" bottom="0.55118110236220474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9:K46"/>
  <sheetViews>
    <sheetView view="pageBreakPreview" zoomScale="96" zoomScaleNormal="100" zoomScaleSheetLayoutView="96" workbookViewId="0">
      <selection activeCell="C22" sqref="C22:D22"/>
    </sheetView>
  </sheetViews>
  <sheetFormatPr defaultRowHeight="12.75" x14ac:dyDescent="0.2"/>
  <cols>
    <col min="1" max="1" width="4.7109375" style="11" customWidth="1"/>
    <col min="2" max="2" width="30.7109375" style="2" customWidth="1"/>
    <col min="3" max="3" width="4.7109375" style="3" customWidth="1"/>
    <col min="4" max="4" width="14.42578125" style="79" customWidth="1"/>
    <col min="5" max="5" width="11.7109375" style="5" customWidth="1"/>
    <col min="6" max="6" width="11.7109375" style="4" customWidth="1"/>
    <col min="7" max="7" width="10.7109375" style="7" customWidth="1"/>
    <col min="8" max="8" width="2.7109375" style="57" hidden="1" customWidth="1"/>
    <col min="9" max="9" width="12.85546875" style="71" hidden="1" customWidth="1"/>
    <col min="10" max="10" width="9.140625" style="62" hidden="1" customWidth="1"/>
    <col min="11" max="11" width="9.140625" style="7" hidden="1" customWidth="1"/>
    <col min="12" max="12" width="0" style="7" hidden="1" customWidth="1"/>
    <col min="13" max="16384" width="9.140625" style="7"/>
  </cols>
  <sheetData>
    <row r="9" spans="1:10" x14ac:dyDescent="0.2">
      <c r="A9" s="11" t="str">
        <f>REKAPITULACIJA!A9</f>
        <v>Številka: 4162-2/2020</v>
      </c>
      <c r="F9" s="4" t="s">
        <v>92</v>
      </c>
      <c r="G9" s="36"/>
      <c r="H9" s="36"/>
    </row>
    <row r="10" spans="1:10" x14ac:dyDescent="0.2">
      <c r="A10" s="11" t="str">
        <f>REKAPITULACIJA!A10</f>
        <v>Datum: 7. 9. 2020</v>
      </c>
    </row>
    <row r="12" spans="1:10" x14ac:dyDescent="0.2">
      <c r="A12" s="11" t="s">
        <v>57</v>
      </c>
    </row>
    <row r="13" spans="1:10" s="18" customFormat="1" x14ac:dyDescent="0.2">
      <c r="A13" s="6" t="s">
        <v>98</v>
      </c>
      <c r="B13" s="19"/>
      <c r="C13" s="20"/>
      <c r="D13" s="80"/>
      <c r="E13" s="16"/>
      <c r="F13" s="17"/>
      <c r="H13" s="58"/>
      <c r="I13" s="73"/>
      <c r="J13" s="63"/>
    </row>
    <row r="15" spans="1:10" x14ac:dyDescent="0.2">
      <c r="A15" s="11" t="s">
        <v>3</v>
      </c>
    </row>
    <row r="17" spans="1:11" x14ac:dyDescent="0.2">
      <c r="A17" s="117">
        <f>REKAPITULACIJA!A15</f>
        <v>0</v>
      </c>
      <c r="B17" s="117"/>
      <c r="C17" s="117"/>
      <c r="D17" s="117"/>
      <c r="E17" s="117"/>
      <c r="F17" s="5"/>
      <c r="G17" s="4"/>
      <c r="H17" s="59"/>
    </row>
    <row r="18" spans="1:11" x14ac:dyDescent="0.2">
      <c r="A18" s="8"/>
      <c r="B18" s="8"/>
      <c r="C18" s="9"/>
      <c r="D18" s="81"/>
      <c r="E18" s="10"/>
      <c r="F18" s="5"/>
      <c r="G18" s="4"/>
      <c r="H18" s="59"/>
    </row>
    <row r="19" spans="1:11" x14ac:dyDescent="0.2">
      <c r="A19" s="117">
        <f>REKAPITULACIJA!A17</f>
        <v>0</v>
      </c>
      <c r="B19" s="117"/>
      <c r="C19" s="117"/>
      <c r="D19" s="117"/>
      <c r="E19" s="117"/>
      <c r="F19" s="5"/>
      <c r="G19" s="4"/>
      <c r="H19" s="59"/>
    </row>
    <row r="22" spans="1:11" s="18" customFormat="1" ht="12.75" customHeight="1" x14ac:dyDescent="0.2">
      <c r="A22" s="6"/>
      <c r="B22" s="15" t="s">
        <v>4</v>
      </c>
      <c r="C22" s="118"/>
      <c r="D22" s="118"/>
      <c r="E22" s="16"/>
      <c r="F22" s="17"/>
      <c r="H22" s="58"/>
      <c r="I22" s="73"/>
      <c r="J22" s="63"/>
    </row>
    <row r="23" spans="1:11" s="18" customFormat="1" x14ac:dyDescent="0.2">
      <c r="A23" s="6"/>
      <c r="B23" s="15"/>
      <c r="C23" s="21"/>
      <c r="D23" s="82"/>
      <c r="E23" s="16"/>
      <c r="F23" s="17"/>
      <c r="H23" s="58"/>
      <c r="I23" s="73"/>
      <c r="J23" s="63"/>
    </row>
    <row r="24" spans="1:11" x14ac:dyDescent="0.2">
      <c r="K24" s="18" t="s">
        <v>82</v>
      </c>
    </row>
    <row r="25" spans="1:11" s="18" customFormat="1" ht="25.5" x14ac:dyDescent="0.2">
      <c r="A25" s="23" t="s">
        <v>5</v>
      </c>
      <c r="B25" s="23" t="s">
        <v>29</v>
      </c>
      <c r="C25" s="23" t="s">
        <v>6</v>
      </c>
      <c r="D25" s="83" t="s">
        <v>7</v>
      </c>
      <c r="E25" s="25" t="s">
        <v>30</v>
      </c>
      <c r="F25" s="24" t="s">
        <v>0</v>
      </c>
      <c r="H25" s="58"/>
      <c r="I25" s="73" t="s">
        <v>69</v>
      </c>
      <c r="J25" s="65" t="s">
        <v>83</v>
      </c>
      <c r="K25" s="18">
        <v>2</v>
      </c>
    </row>
    <row r="26" spans="1:11" ht="38.25" x14ac:dyDescent="0.2">
      <c r="A26" s="29" t="s">
        <v>8</v>
      </c>
      <c r="B26" s="27" t="s">
        <v>70</v>
      </c>
      <c r="C26" s="28" t="s">
        <v>16</v>
      </c>
      <c r="D26" s="84">
        <f>I26*J26*$K$25</f>
        <v>574120</v>
      </c>
      <c r="E26" s="1"/>
      <c r="F26" s="48">
        <f>ROUND(D26*E26,2)</f>
        <v>0</v>
      </c>
      <c r="I26" s="71">
        <v>14353</v>
      </c>
      <c r="J26" s="7">
        <v>20</v>
      </c>
      <c r="K26" s="56"/>
    </row>
    <row r="27" spans="1:11" ht="25.5" x14ac:dyDescent="0.2">
      <c r="A27" s="26" t="s">
        <v>9</v>
      </c>
      <c r="B27" s="51" t="s">
        <v>71</v>
      </c>
      <c r="C27" s="52" t="s">
        <v>16</v>
      </c>
      <c r="D27" s="84">
        <f>I27*J27*$K$25</f>
        <v>861180</v>
      </c>
      <c r="E27" s="49"/>
      <c r="F27" s="50">
        <f t="shared" ref="F27" si="0">ROUND(D27*E27,2)</f>
        <v>0</v>
      </c>
      <c r="I27" s="71">
        <v>14353</v>
      </c>
      <c r="J27" s="7">
        <v>30</v>
      </c>
    </row>
    <row r="28" spans="1:11" s="18" customFormat="1" ht="12.75" customHeight="1" x14ac:dyDescent="0.2">
      <c r="A28" s="119" t="s">
        <v>1</v>
      </c>
      <c r="B28" s="120"/>
      <c r="C28" s="120"/>
      <c r="D28" s="120"/>
      <c r="E28" s="121"/>
      <c r="F28" s="53">
        <f>SUM(F26:F27)</f>
        <v>0</v>
      </c>
      <c r="H28" s="58"/>
      <c r="I28" s="73"/>
      <c r="J28" s="7"/>
      <c r="K28" s="7"/>
    </row>
    <row r="31" spans="1:11" x14ac:dyDescent="0.2">
      <c r="A31" s="31"/>
      <c r="B31" s="33"/>
      <c r="C31" s="36"/>
      <c r="D31" s="86"/>
      <c r="E31" s="34"/>
      <c r="F31" s="34"/>
      <c r="G31" s="35"/>
      <c r="H31" s="35"/>
    </row>
    <row r="32" spans="1:11" x14ac:dyDescent="0.2">
      <c r="A32" s="31"/>
      <c r="B32" s="33"/>
      <c r="C32" s="36"/>
      <c r="D32" s="86"/>
      <c r="E32" s="34"/>
      <c r="F32" s="34"/>
      <c r="G32" s="35"/>
      <c r="H32" s="35"/>
    </row>
    <row r="33" spans="1:11" x14ac:dyDescent="0.2">
      <c r="A33" s="11" t="s">
        <v>2</v>
      </c>
      <c r="B33" s="11"/>
      <c r="C33" s="12"/>
      <c r="D33" s="87"/>
      <c r="E33" s="14"/>
    </row>
    <row r="34" spans="1:11" x14ac:dyDescent="0.2">
      <c r="B34" s="11"/>
      <c r="C34" s="12"/>
    </row>
    <row r="35" spans="1:11" ht="12.75" customHeight="1" x14ac:dyDescent="0.2">
      <c r="A35" s="116">
        <f>REKAPITULACIJA!A46</f>
        <v>0</v>
      </c>
      <c r="B35" s="116"/>
      <c r="C35" s="12"/>
      <c r="D35" s="96"/>
      <c r="E35" s="97"/>
      <c r="F35" s="98"/>
    </row>
    <row r="36" spans="1:11" x14ac:dyDescent="0.2">
      <c r="G36" s="35"/>
      <c r="H36" s="35"/>
    </row>
    <row r="37" spans="1:11" x14ac:dyDescent="0.2">
      <c r="A37" s="31"/>
      <c r="B37" s="33"/>
      <c r="C37" s="36"/>
      <c r="D37" s="86"/>
      <c r="E37" s="34"/>
      <c r="F37" s="34"/>
      <c r="G37" s="35"/>
      <c r="H37" s="35"/>
    </row>
    <row r="38" spans="1:11" x14ac:dyDescent="0.2">
      <c r="A38" s="31"/>
      <c r="B38" s="33"/>
      <c r="C38" s="36"/>
      <c r="D38" s="86"/>
      <c r="E38" s="34"/>
      <c r="F38" s="34"/>
      <c r="G38" s="35"/>
      <c r="H38" s="35"/>
      <c r="K38" s="18"/>
    </row>
    <row r="39" spans="1:11" x14ac:dyDescent="0.2">
      <c r="A39" s="31"/>
      <c r="B39" s="33"/>
      <c r="C39" s="36"/>
      <c r="D39" s="86"/>
      <c r="E39" s="34"/>
      <c r="F39" s="34"/>
      <c r="G39" s="35"/>
      <c r="H39" s="35"/>
    </row>
    <row r="40" spans="1:11" x14ac:dyDescent="0.2">
      <c r="A40" s="31"/>
      <c r="B40" s="33"/>
      <c r="C40" s="36"/>
      <c r="D40" s="86"/>
      <c r="E40" s="34"/>
      <c r="F40" s="34"/>
      <c r="G40" s="35"/>
      <c r="H40" s="35"/>
    </row>
    <row r="43" spans="1:11" x14ac:dyDescent="0.2">
      <c r="K43" s="32"/>
    </row>
    <row r="44" spans="1:11" x14ac:dyDescent="0.2">
      <c r="K44" s="32"/>
    </row>
    <row r="45" spans="1:11" x14ac:dyDescent="0.2">
      <c r="K45" s="32"/>
    </row>
    <row r="46" spans="1:11" x14ac:dyDescent="0.2">
      <c r="K46" s="32"/>
    </row>
  </sheetData>
  <sheetProtection algorithmName="SHA-512" hashValue="/hL/FTNSeD5gzWMGtg8+UEIxWXT9Z+1sFx3bPSDX9yfVbbUTL+L28GIZJRvHCnmJfF3+uOiX4l6NlvPzSwUuKw==" saltValue="0gCZfAMnyebgssIDQHjsWA==" spinCount="100000" sheet="1" selectLockedCells="1"/>
  <mergeCells count="5">
    <mergeCell ref="A17:E17"/>
    <mergeCell ref="A19:E19"/>
    <mergeCell ref="C22:D22"/>
    <mergeCell ref="A35:B35"/>
    <mergeCell ref="A28:E28"/>
  </mergeCells>
  <pageMargins left="1.1023622047244095" right="0" top="0.35433070866141736" bottom="0.55118110236220474" header="0.31496062992125984" footer="0.31496062992125984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9:K47"/>
  <sheetViews>
    <sheetView zoomScaleNormal="100" workbookViewId="0">
      <selection activeCell="C22" sqref="C22:D22"/>
    </sheetView>
  </sheetViews>
  <sheetFormatPr defaultRowHeight="12.75" x14ac:dyDescent="0.2"/>
  <cols>
    <col min="1" max="1" width="4.7109375" style="11" customWidth="1"/>
    <col min="2" max="2" width="30.7109375" style="2" customWidth="1"/>
    <col min="3" max="3" width="4.7109375" style="3" customWidth="1"/>
    <col min="4" max="4" width="11.7109375" style="4" customWidth="1"/>
    <col min="5" max="5" width="11.7109375" style="5" customWidth="1"/>
    <col min="6" max="6" width="11.7109375" style="4" customWidth="1"/>
    <col min="7" max="7" width="10.7109375" style="7" customWidth="1"/>
    <col min="8" max="8" width="2.7109375" style="57" customWidth="1"/>
    <col min="9" max="9" width="9.140625" style="7" hidden="1" customWidth="1"/>
    <col min="10" max="10" width="9.140625" style="62" hidden="1" customWidth="1"/>
    <col min="11" max="11" width="9.140625" style="7" hidden="1" customWidth="1"/>
    <col min="12" max="12" width="9.140625" style="7" customWidth="1"/>
    <col min="13" max="16384" width="9.140625" style="7"/>
  </cols>
  <sheetData>
    <row r="9" spans="1:10" x14ac:dyDescent="0.2">
      <c r="A9" s="11" t="str">
        <f>REKAPITULACIJA!A9</f>
        <v>Številka: 4162-2/2020</v>
      </c>
      <c r="F9" s="4" t="s">
        <v>92</v>
      </c>
      <c r="G9" s="36"/>
      <c r="H9" s="36"/>
    </row>
    <row r="10" spans="1:10" x14ac:dyDescent="0.2">
      <c r="A10" s="11" t="str">
        <f>REKAPITULACIJA!A10</f>
        <v>Datum: 7. 9. 2020</v>
      </c>
    </row>
    <row r="12" spans="1:10" x14ac:dyDescent="0.2">
      <c r="A12" s="11" t="s">
        <v>75</v>
      </c>
    </row>
    <row r="13" spans="1:10" s="18" customFormat="1" x14ac:dyDescent="0.2">
      <c r="A13" s="6" t="s">
        <v>68</v>
      </c>
      <c r="B13" s="19"/>
      <c r="C13" s="20"/>
      <c r="D13" s="17"/>
      <c r="E13" s="16"/>
      <c r="F13" s="17"/>
      <c r="H13" s="58"/>
      <c r="J13" s="63"/>
    </row>
    <row r="15" spans="1:10" x14ac:dyDescent="0.2">
      <c r="A15" s="11" t="s">
        <v>3</v>
      </c>
    </row>
    <row r="17" spans="1:11" x14ac:dyDescent="0.2">
      <c r="A17" s="117">
        <f>REKAPITULACIJA!A15</f>
        <v>0</v>
      </c>
      <c r="B17" s="117"/>
      <c r="C17" s="117"/>
      <c r="D17" s="117"/>
      <c r="E17" s="117"/>
      <c r="F17" s="5"/>
      <c r="G17" s="4"/>
      <c r="H17" s="59"/>
    </row>
    <row r="18" spans="1:11" x14ac:dyDescent="0.2">
      <c r="A18" s="8"/>
      <c r="B18" s="8"/>
      <c r="C18" s="9"/>
      <c r="D18" s="10"/>
      <c r="E18" s="10"/>
      <c r="F18" s="5"/>
      <c r="G18" s="4"/>
      <c r="H18" s="59"/>
    </row>
    <row r="19" spans="1:11" x14ac:dyDescent="0.2">
      <c r="A19" s="117">
        <f>REKAPITULACIJA!A17</f>
        <v>0</v>
      </c>
      <c r="B19" s="117"/>
      <c r="C19" s="117"/>
      <c r="D19" s="117"/>
      <c r="E19" s="117"/>
      <c r="F19" s="5"/>
      <c r="G19" s="4"/>
      <c r="H19" s="59"/>
    </row>
    <row r="22" spans="1:11" s="18" customFormat="1" ht="12.75" customHeight="1" x14ac:dyDescent="0.2">
      <c r="A22" s="6"/>
      <c r="B22" s="15" t="s">
        <v>4</v>
      </c>
      <c r="C22" s="118"/>
      <c r="D22" s="118"/>
      <c r="E22" s="16"/>
      <c r="F22" s="17"/>
      <c r="H22" s="58"/>
      <c r="J22" s="63"/>
    </row>
    <row r="23" spans="1:11" s="18" customFormat="1" x14ac:dyDescent="0.2">
      <c r="A23" s="6"/>
      <c r="B23" s="15"/>
      <c r="C23" s="21"/>
      <c r="D23" s="22"/>
      <c r="E23" s="16"/>
      <c r="F23" s="17"/>
      <c r="H23" s="58"/>
      <c r="J23" s="63"/>
    </row>
    <row r="24" spans="1:11" x14ac:dyDescent="0.2">
      <c r="K24" s="18" t="s">
        <v>82</v>
      </c>
    </row>
    <row r="25" spans="1:11" s="18" customFormat="1" ht="25.5" x14ac:dyDescent="0.2">
      <c r="A25" s="23" t="s">
        <v>5</v>
      </c>
      <c r="B25" s="23" t="s">
        <v>29</v>
      </c>
      <c r="C25" s="23" t="s">
        <v>6</v>
      </c>
      <c r="D25" s="24" t="s">
        <v>7</v>
      </c>
      <c r="E25" s="25" t="s">
        <v>30</v>
      </c>
      <c r="F25" s="24" t="s">
        <v>0</v>
      </c>
      <c r="H25" s="58"/>
      <c r="I25" s="18" t="s">
        <v>69</v>
      </c>
      <c r="J25" s="65" t="s">
        <v>83</v>
      </c>
      <c r="K25" s="18">
        <v>2</v>
      </c>
    </row>
    <row r="26" spans="1:11" s="44" customFormat="1" ht="12.75" customHeight="1" x14ac:dyDescent="0.2">
      <c r="A26" s="26" t="s">
        <v>8</v>
      </c>
      <c r="B26" s="27" t="s">
        <v>72</v>
      </c>
      <c r="C26" s="28" t="s">
        <v>26</v>
      </c>
      <c r="D26" s="47">
        <f>I26*J26*$K$25</f>
        <v>200</v>
      </c>
      <c r="E26" s="1"/>
      <c r="F26" s="48">
        <f t="shared" ref="F26" si="0">ROUND(D26*E26,2)</f>
        <v>0</v>
      </c>
      <c r="H26" s="60"/>
      <c r="I26" s="7">
        <v>100</v>
      </c>
      <c r="J26" s="66">
        <v>1</v>
      </c>
      <c r="K26" s="56"/>
    </row>
    <row r="27" spans="1:11" ht="25.5" x14ac:dyDescent="0.2">
      <c r="A27" s="29" t="s">
        <v>9</v>
      </c>
      <c r="B27" s="27" t="s">
        <v>74</v>
      </c>
      <c r="C27" s="28" t="s">
        <v>26</v>
      </c>
      <c r="D27" s="47">
        <f t="shared" ref="D27:D29" si="1">I27*J27*$K$25</f>
        <v>200</v>
      </c>
      <c r="E27" s="1"/>
      <c r="F27" s="48">
        <f>ROUND(D27*E27,2)</f>
        <v>0</v>
      </c>
      <c r="I27" s="7">
        <v>100</v>
      </c>
      <c r="J27" s="66">
        <v>1</v>
      </c>
    </row>
    <row r="28" spans="1:11" ht="25.5" x14ac:dyDescent="0.2">
      <c r="A28" s="29" t="s">
        <v>10</v>
      </c>
      <c r="B28" s="27" t="s">
        <v>73</v>
      </c>
      <c r="C28" s="28" t="s">
        <v>26</v>
      </c>
      <c r="D28" s="47">
        <f t="shared" si="1"/>
        <v>400</v>
      </c>
      <c r="E28" s="1"/>
      <c r="F28" s="48">
        <f t="shared" ref="F28:F29" si="2">ROUND(D28*E28,2)</f>
        <v>0</v>
      </c>
      <c r="I28" s="7">
        <v>200</v>
      </c>
      <c r="J28" s="66">
        <v>1</v>
      </c>
    </row>
    <row r="29" spans="1:11" s="44" customFormat="1" ht="12.75" customHeight="1" x14ac:dyDescent="0.2">
      <c r="A29" s="29" t="s">
        <v>11</v>
      </c>
      <c r="B29" s="68" t="s">
        <v>78</v>
      </c>
      <c r="C29" s="69" t="s">
        <v>26</v>
      </c>
      <c r="D29" s="47">
        <f t="shared" si="1"/>
        <v>400</v>
      </c>
      <c r="E29" s="1"/>
      <c r="F29" s="48">
        <f t="shared" si="2"/>
        <v>0</v>
      </c>
      <c r="H29" s="60"/>
      <c r="I29" s="7">
        <v>200</v>
      </c>
      <c r="J29" s="66">
        <v>1</v>
      </c>
      <c r="K29" s="7"/>
    </row>
    <row r="30" spans="1:11" s="38" customFormat="1" ht="12.75" customHeight="1" x14ac:dyDescent="0.2">
      <c r="A30" s="127" t="s">
        <v>1</v>
      </c>
      <c r="B30" s="128"/>
      <c r="C30" s="128"/>
      <c r="D30" s="128"/>
      <c r="E30" s="129"/>
      <c r="F30" s="46">
        <f>SUM(F26:F29)</f>
        <v>0</v>
      </c>
      <c r="H30" s="61"/>
      <c r="J30" s="67"/>
      <c r="K30" s="7"/>
    </row>
    <row r="33" spans="1:11" s="32" customFormat="1" x14ac:dyDescent="0.2">
      <c r="A33" s="31"/>
      <c r="B33" s="33"/>
      <c r="C33" s="36"/>
      <c r="D33" s="34"/>
      <c r="E33" s="34"/>
      <c r="F33" s="34"/>
      <c r="G33" s="35"/>
      <c r="H33" s="35"/>
      <c r="J33" s="64"/>
      <c r="K33" s="7"/>
    </row>
    <row r="34" spans="1:11" x14ac:dyDescent="0.2">
      <c r="A34" s="31"/>
      <c r="B34" s="33"/>
      <c r="C34" s="36"/>
      <c r="D34" s="34"/>
      <c r="E34" s="34"/>
      <c r="F34" s="34"/>
      <c r="G34" s="35"/>
      <c r="H34" s="35"/>
    </row>
    <row r="35" spans="1:11" x14ac:dyDescent="0.2">
      <c r="A35" s="31"/>
      <c r="B35" s="33"/>
      <c r="C35" s="36"/>
      <c r="D35" s="34"/>
      <c r="E35" s="34"/>
      <c r="F35" s="34"/>
      <c r="G35" s="35"/>
      <c r="H35" s="35"/>
    </row>
    <row r="36" spans="1:11" ht="12.75" customHeight="1" x14ac:dyDescent="0.2">
      <c r="A36" s="11" t="s">
        <v>2</v>
      </c>
      <c r="B36" s="11"/>
      <c r="C36" s="12"/>
      <c r="D36" s="13"/>
      <c r="E36" s="14"/>
    </row>
    <row r="37" spans="1:11" x14ac:dyDescent="0.2">
      <c r="B37" s="11"/>
      <c r="C37" s="12"/>
    </row>
    <row r="38" spans="1:11" x14ac:dyDescent="0.2">
      <c r="A38" s="116">
        <f>REKAPITULACIJA!A46</f>
        <v>0</v>
      </c>
      <c r="B38" s="116"/>
      <c r="C38" s="12"/>
      <c r="D38" s="98"/>
      <c r="E38" s="97"/>
      <c r="F38" s="98"/>
    </row>
    <row r="39" spans="1:11" x14ac:dyDescent="0.2">
      <c r="G39" s="35"/>
      <c r="H39" s="35"/>
      <c r="K39" s="18"/>
    </row>
    <row r="40" spans="1:11" x14ac:dyDescent="0.2">
      <c r="A40" s="31"/>
      <c r="B40" s="33"/>
      <c r="C40" s="36"/>
      <c r="D40" s="34"/>
      <c r="E40" s="34"/>
      <c r="F40" s="34"/>
      <c r="G40" s="35"/>
      <c r="H40" s="35"/>
    </row>
    <row r="41" spans="1:11" x14ac:dyDescent="0.2">
      <c r="A41" s="31"/>
      <c r="B41" s="33"/>
      <c r="C41" s="36"/>
      <c r="D41" s="34"/>
      <c r="E41" s="34"/>
      <c r="F41" s="34"/>
      <c r="G41" s="35"/>
      <c r="H41" s="35"/>
    </row>
    <row r="42" spans="1:11" x14ac:dyDescent="0.2">
      <c r="A42" s="31"/>
      <c r="B42" s="33"/>
      <c r="C42" s="36"/>
      <c r="D42" s="34"/>
      <c r="E42" s="34"/>
      <c r="F42" s="34"/>
      <c r="G42" s="35"/>
      <c r="H42" s="35"/>
    </row>
    <row r="43" spans="1:11" x14ac:dyDescent="0.2">
      <c r="A43" s="31"/>
      <c r="B43" s="33"/>
      <c r="C43" s="36"/>
      <c r="D43" s="34"/>
      <c r="E43" s="34"/>
      <c r="F43" s="34"/>
      <c r="G43" s="35"/>
      <c r="H43" s="35"/>
    </row>
    <row r="44" spans="1:11" x14ac:dyDescent="0.2">
      <c r="K44" s="32"/>
    </row>
    <row r="45" spans="1:11" x14ac:dyDescent="0.2">
      <c r="K45" s="32"/>
    </row>
    <row r="46" spans="1:11" x14ac:dyDescent="0.2">
      <c r="K46" s="32"/>
    </row>
    <row r="47" spans="1:11" x14ac:dyDescent="0.2">
      <c r="K47" s="32"/>
    </row>
  </sheetData>
  <sheetProtection algorithmName="SHA-512" hashValue="sx/K8XYtmGZOLS7zNQSSSyvI8ZrNmm12ryqEfj2+pTVr8k6rwR/CRVX/ikAFQSz7E7kQayPVQUFK8KMObbS/0g==" saltValue="lnnMZJC5Dzulsv3jCZg4RQ==" spinCount="100000" sheet="1" selectLockedCells="1"/>
  <mergeCells count="5">
    <mergeCell ref="A17:E17"/>
    <mergeCell ref="A19:E19"/>
    <mergeCell ref="C22:D22"/>
    <mergeCell ref="A38:B38"/>
    <mergeCell ref="A30:E30"/>
  </mergeCells>
  <pageMargins left="1.1023622047244095" right="0" top="0.35433070866141736" bottom="0.55118110236220474" header="0.31496062992125984" footer="0.31496062992125984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2955F-1ABE-418A-B493-BE3166FFDBB8}">
  <dimension ref="A9:K53"/>
  <sheetViews>
    <sheetView view="pageBreakPreview" topLeftCell="A13" zoomScaleNormal="100" zoomScaleSheetLayoutView="100" workbookViewId="0">
      <selection activeCell="C22" sqref="C22:D22"/>
    </sheetView>
  </sheetViews>
  <sheetFormatPr defaultRowHeight="12.75" x14ac:dyDescent="0.2"/>
  <cols>
    <col min="1" max="1" width="4.7109375" style="11" customWidth="1"/>
    <col min="2" max="2" width="30.7109375" style="2" customWidth="1"/>
    <col min="3" max="3" width="4.7109375" style="3" customWidth="1"/>
    <col min="4" max="4" width="14.7109375" style="79" customWidth="1"/>
    <col min="5" max="5" width="11.7109375" style="5" customWidth="1"/>
    <col min="6" max="6" width="10.7109375" style="4" customWidth="1"/>
    <col min="7" max="7" width="10.7109375" style="57" customWidth="1"/>
    <col min="8" max="8" width="2.7109375" style="57" customWidth="1"/>
    <col min="9" max="9" width="12.42578125" style="71" hidden="1" customWidth="1"/>
    <col min="10" max="10" width="9.140625" style="62" hidden="1" customWidth="1"/>
    <col min="11" max="11" width="9.140625" style="7" hidden="1" customWidth="1"/>
    <col min="12" max="12" width="9.140625" style="7" customWidth="1"/>
    <col min="13" max="16384" width="9.140625" style="7"/>
  </cols>
  <sheetData>
    <row r="9" spans="1:10" x14ac:dyDescent="0.2">
      <c r="A9" s="11" t="str">
        <f>REKAPITULACIJA!A9</f>
        <v>Številka: 4162-2/2020</v>
      </c>
      <c r="F9" s="4" t="s">
        <v>92</v>
      </c>
      <c r="G9" s="36"/>
      <c r="H9" s="36"/>
    </row>
    <row r="10" spans="1:10" x14ac:dyDescent="0.2">
      <c r="A10" s="11" t="str">
        <f>REKAPITULACIJA!A10</f>
        <v>Datum: 7. 9. 2020</v>
      </c>
    </row>
    <row r="12" spans="1:10" x14ac:dyDescent="0.2">
      <c r="A12" s="11" t="s">
        <v>90</v>
      </c>
    </row>
    <row r="13" spans="1:10" s="18" customFormat="1" x14ac:dyDescent="0.2">
      <c r="A13" s="6" t="s">
        <v>91</v>
      </c>
      <c r="B13" s="19"/>
      <c r="C13" s="20"/>
      <c r="D13" s="80"/>
      <c r="E13" s="16"/>
      <c r="F13" s="17"/>
      <c r="G13" s="58"/>
      <c r="H13" s="58"/>
      <c r="I13" s="73"/>
      <c r="J13" s="63"/>
    </row>
    <row r="15" spans="1:10" x14ac:dyDescent="0.2">
      <c r="A15" s="11" t="s">
        <v>3</v>
      </c>
    </row>
    <row r="17" spans="1:11" x14ac:dyDescent="0.2">
      <c r="A17" s="117">
        <f>REKAPITULACIJA!A15</f>
        <v>0</v>
      </c>
      <c r="B17" s="117"/>
      <c r="C17" s="117"/>
      <c r="D17" s="117"/>
      <c r="E17" s="117"/>
      <c r="F17" s="5"/>
      <c r="G17" s="59"/>
      <c r="H17" s="59"/>
    </row>
    <row r="18" spans="1:11" x14ac:dyDescent="0.2">
      <c r="A18" s="8"/>
      <c r="B18" s="8"/>
      <c r="C18" s="9"/>
      <c r="D18" s="81"/>
      <c r="E18" s="10"/>
      <c r="F18" s="5"/>
      <c r="G18" s="59"/>
      <c r="H18" s="59"/>
    </row>
    <row r="19" spans="1:11" x14ac:dyDescent="0.2">
      <c r="A19" s="117">
        <f>REKAPITULACIJA!A17</f>
        <v>0</v>
      </c>
      <c r="B19" s="117"/>
      <c r="C19" s="117"/>
      <c r="D19" s="117"/>
      <c r="E19" s="117"/>
      <c r="F19" s="5"/>
      <c r="G19" s="59"/>
      <c r="H19" s="59"/>
    </row>
    <row r="22" spans="1:11" s="18" customFormat="1" ht="12.75" customHeight="1" x14ac:dyDescent="0.2">
      <c r="A22" s="6"/>
      <c r="B22" s="15" t="s">
        <v>4</v>
      </c>
      <c r="C22" s="118"/>
      <c r="D22" s="118"/>
      <c r="E22" s="16"/>
      <c r="F22" s="17"/>
      <c r="G22" s="58"/>
      <c r="H22" s="58"/>
      <c r="I22" s="73"/>
      <c r="J22" s="63"/>
    </row>
    <row r="23" spans="1:11" s="18" customFormat="1" x14ac:dyDescent="0.2">
      <c r="A23" s="6"/>
      <c r="B23" s="15"/>
      <c r="C23" s="21"/>
      <c r="D23" s="82"/>
      <c r="E23" s="16"/>
      <c r="F23" s="17"/>
      <c r="G23" s="58"/>
      <c r="H23" s="58"/>
      <c r="I23" s="73"/>
      <c r="J23" s="63"/>
    </row>
    <row r="24" spans="1:11" x14ac:dyDescent="0.2">
      <c r="K24" s="18" t="s">
        <v>82</v>
      </c>
    </row>
    <row r="25" spans="1:11" s="18" customFormat="1" ht="38.25" x14ac:dyDescent="0.2">
      <c r="A25" s="23" t="s">
        <v>5</v>
      </c>
      <c r="B25" s="23" t="s">
        <v>29</v>
      </c>
      <c r="C25" s="23" t="s">
        <v>6</v>
      </c>
      <c r="D25" s="83" t="s">
        <v>7</v>
      </c>
      <c r="E25" s="25" t="s">
        <v>30</v>
      </c>
      <c r="F25" s="76" t="s">
        <v>0</v>
      </c>
      <c r="G25" s="58"/>
      <c r="H25" s="58"/>
      <c r="I25" s="73" t="s">
        <v>69</v>
      </c>
      <c r="J25" s="63" t="s">
        <v>83</v>
      </c>
      <c r="K25" s="18">
        <v>2</v>
      </c>
    </row>
    <row r="26" spans="1:11" x14ac:dyDescent="0.2">
      <c r="A26" s="26" t="s">
        <v>8</v>
      </c>
      <c r="B26" s="27" t="s">
        <v>35</v>
      </c>
      <c r="C26" s="28" t="s">
        <v>16</v>
      </c>
      <c r="D26" s="84">
        <f t="shared" ref="D26:D36" si="0">I26*J26*$K$25</f>
        <v>62380</v>
      </c>
      <c r="E26" s="1"/>
      <c r="F26" s="48">
        <f t="shared" ref="F26" si="1">ROUND(D26*E26,2)</f>
        <v>0</v>
      </c>
      <c r="I26" s="71">
        <v>3119</v>
      </c>
      <c r="J26" s="62">
        <v>10</v>
      </c>
      <c r="K26" s="56"/>
    </row>
    <row r="27" spans="1:11" x14ac:dyDescent="0.2">
      <c r="A27" s="29" t="s">
        <v>9</v>
      </c>
      <c r="B27" s="27" t="s">
        <v>31</v>
      </c>
      <c r="C27" s="28" t="s">
        <v>16</v>
      </c>
      <c r="D27" s="84">
        <f t="shared" si="0"/>
        <v>26680</v>
      </c>
      <c r="E27" s="1"/>
      <c r="F27" s="48">
        <f>ROUND(D27*E27,2)</f>
        <v>0</v>
      </c>
      <c r="I27" s="71">
        <v>1334</v>
      </c>
      <c r="J27" s="62">
        <v>10</v>
      </c>
    </row>
    <row r="28" spans="1:11" x14ac:dyDescent="0.2">
      <c r="A28" s="29" t="s">
        <v>10</v>
      </c>
      <c r="B28" s="27" t="s">
        <v>37</v>
      </c>
      <c r="C28" s="28" t="s">
        <v>16</v>
      </c>
      <c r="D28" s="84">
        <f t="shared" si="0"/>
        <v>155950</v>
      </c>
      <c r="E28" s="1"/>
      <c r="F28" s="48">
        <f t="shared" ref="F28:F29" si="2">ROUND(D28*E28,2)</f>
        <v>0</v>
      </c>
      <c r="I28" s="71">
        <v>3119</v>
      </c>
      <c r="J28" s="62">
        <v>25</v>
      </c>
    </row>
    <row r="29" spans="1:11" x14ac:dyDescent="0.2">
      <c r="A29" s="29" t="s">
        <v>11</v>
      </c>
      <c r="B29" s="27" t="s">
        <v>40</v>
      </c>
      <c r="C29" s="28" t="s">
        <v>16</v>
      </c>
      <c r="D29" s="84">
        <f t="shared" si="0"/>
        <v>66700</v>
      </c>
      <c r="E29" s="1"/>
      <c r="F29" s="48">
        <f t="shared" si="2"/>
        <v>0</v>
      </c>
      <c r="I29" s="71">
        <v>1334</v>
      </c>
      <c r="J29" s="62">
        <v>25</v>
      </c>
    </row>
    <row r="30" spans="1:11" ht="25.5" x14ac:dyDescent="0.2">
      <c r="A30" s="29" t="s">
        <v>13</v>
      </c>
      <c r="B30" s="27" t="s">
        <v>34</v>
      </c>
      <c r="C30" s="28" t="s">
        <v>16</v>
      </c>
      <c r="D30" s="84">
        <f t="shared" si="0"/>
        <v>124760</v>
      </c>
      <c r="E30" s="1"/>
      <c r="F30" s="48">
        <f>ROUND(D30*E30,2)</f>
        <v>0</v>
      </c>
      <c r="I30" s="71">
        <v>3119</v>
      </c>
      <c r="J30" s="62">
        <v>20</v>
      </c>
    </row>
    <row r="31" spans="1:11" ht="25.5" x14ac:dyDescent="0.2">
      <c r="A31" s="29" t="s">
        <v>14</v>
      </c>
      <c r="B31" s="27" t="s">
        <v>39</v>
      </c>
      <c r="C31" s="28" t="s">
        <v>16</v>
      </c>
      <c r="D31" s="84">
        <f t="shared" si="0"/>
        <v>53360</v>
      </c>
      <c r="E31" s="1"/>
      <c r="F31" s="48">
        <f>ROUND(D31*E31,2)</f>
        <v>0</v>
      </c>
      <c r="I31" s="71">
        <v>1334</v>
      </c>
      <c r="J31" s="62">
        <v>20</v>
      </c>
    </row>
    <row r="32" spans="1:11" x14ac:dyDescent="0.2">
      <c r="A32" s="29" t="s">
        <v>15</v>
      </c>
      <c r="B32" s="27" t="s">
        <v>32</v>
      </c>
      <c r="C32" s="28" t="s">
        <v>12</v>
      </c>
      <c r="D32" s="84">
        <f t="shared" si="0"/>
        <v>2400</v>
      </c>
      <c r="E32" s="1"/>
      <c r="F32" s="48">
        <f>ROUND(D32*E32,2)</f>
        <v>0</v>
      </c>
      <c r="G32" s="7"/>
      <c r="H32" s="7"/>
      <c r="I32" s="71">
        <v>60</v>
      </c>
      <c r="J32" s="62">
        <v>20</v>
      </c>
    </row>
    <row r="33" spans="1:11" x14ac:dyDescent="0.2">
      <c r="A33" s="29" t="s">
        <v>17</v>
      </c>
      <c r="B33" s="27" t="s">
        <v>38</v>
      </c>
      <c r="C33" s="28" t="s">
        <v>12</v>
      </c>
      <c r="D33" s="84">
        <f t="shared" si="0"/>
        <v>3600</v>
      </c>
      <c r="E33" s="1"/>
      <c r="F33" s="48">
        <f>ROUND(D33*E33,2)</f>
        <v>0</v>
      </c>
      <c r="G33" s="7"/>
      <c r="H33" s="7"/>
      <c r="I33" s="71">
        <v>60</v>
      </c>
      <c r="J33" s="62">
        <v>30</v>
      </c>
    </row>
    <row r="34" spans="1:11" ht="25.5" x14ac:dyDescent="0.2">
      <c r="A34" s="29" t="s">
        <v>18</v>
      </c>
      <c r="B34" s="27" t="s">
        <v>44</v>
      </c>
      <c r="C34" s="28" t="s">
        <v>27</v>
      </c>
      <c r="D34" s="84">
        <f t="shared" si="0"/>
        <v>40</v>
      </c>
      <c r="E34" s="1"/>
      <c r="F34" s="48">
        <f>ROUND(D34*E34,2)</f>
        <v>0</v>
      </c>
      <c r="I34" s="71">
        <v>1</v>
      </c>
      <c r="J34" s="62">
        <v>20</v>
      </c>
    </row>
    <row r="35" spans="1:11" ht="25.5" x14ac:dyDescent="0.2">
      <c r="A35" s="26" t="s">
        <v>19</v>
      </c>
      <c r="B35" s="77" t="s">
        <v>88</v>
      </c>
      <c r="C35" s="28" t="s">
        <v>27</v>
      </c>
      <c r="D35" s="84">
        <f t="shared" si="0"/>
        <v>1800</v>
      </c>
      <c r="E35" s="1"/>
      <c r="F35" s="48">
        <f t="shared" ref="F35:F40" si="3">ROUND(D35*E35,2)</f>
        <v>0</v>
      </c>
      <c r="I35" s="71">
        <v>900</v>
      </c>
      <c r="J35" s="62">
        <v>1</v>
      </c>
    </row>
    <row r="36" spans="1:11" ht="25.5" x14ac:dyDescent="0.2">
      <c r="A36" s="26" t="s">
        <v>20</v>
      </c>
      <c r="B36" s="77" t="s">
        <v>85</v>
      </c>
      <c r="C36" s="28" t="s">
        <v>27</v>
      </c>
      <c r="D36" s="84">
        <f t="shared" si="0"/>
        <v>1800</v>
      </c>
      <c r="E36" s="1"/>
      <c r="F36" s="48">
        <f t="shared" si="3"/>
        <v>0</v>
      </c>
      <c r="G36" s="7"/>
      <c r="H36" s="7"/>
      <c r="I36" s="71">
        <v>900</v>
      </c>
      <c r="J36" s="62">
        <v>1</v>
      </c>
    </row>
    <row r="37" spans="1:11" ht="25.5" x14ac:dyDescent="0.2">
      <c r="A37" s="26" t="s">
        <v>21</v>
      </c>
      <c r="B37" s="27" t="s">
        <v>87</v>
      </c>
      <c r="C37" s="28" t="s">
        <v>26</v>
      </c>
      <c r="D37" s="84">
        <f t="shared" ref="D37" si="4">I37*J37*$K$25</f>
        <v>80</v>
      </c>
      <c r="E37" s="1"/>
      <c r="F37" s="48">
        <f t="shared" ref="F37" si="5">ROUND(D37*E37,2)</f>
        <v>0</v>
      </c>
      <c r="I37" s="71">
        <v>40</v>
      </c>
      <c r="J37" s="62">
        <v>1</v>
      </c>
    </row>
    <row r="38" spans="1:11" ht="25.5" x14ac:dyDescent="0.2">
      <c r="A38" s="29" t="s">
        <v>22</v>
      </c>
      <c r="B38" s="27" t="s">
        <v>86</v>
      </c>
      <c r="C38" s="28" t="s">
        <v>26</v>
      </c>
      <c r="D38" s="84">
        <f>I38*J38*$K$25</f>
        <v>40</v>
      </c>
      <c r="E38" s="1"/>
      <c r="F38" s="48">
        <f t="shared" si="3"/>
        <v>0</v>
      </c>
      <c r="I38" s="71">
        <v>20</v>
      </c>
      <c r="J38" s="62">
        <v>1</v>
      </c>
    </row>
    <row r="39" spans="1:11" x14ac:dyDescent="0.2">
      <c r="A39" s="29" t="s">
        <v>24</v>
      </c>
      <c r="B39" s="27" t="s">
        <v>42</v>
      </c>
      <c r="C39" s="28" t="s">
        <v>26</v>
      </c>
      <c r="D39" s="84">
        <f>I39*J39*$K$25</f>
        <v>40</v>
      </c>
      <c r="E39" s="1"/>
      <c r="F39" s="48">
        <f t="shared" si="3"/>
        <v>0</v>
      </c>
      <c r="I39" s="71">
        <v>20</v>
      </c>
      <c r="J39" s="62">
        <v>1</v>
      </c>
    </row>
    <row r="40" spans="1:11" x14ac:dyDescent="0.2">
      <c r="A40" s="29" t="s">
        <v>25</v>
      </c>
      <c r="B40" s="27" t="s">
        <v>43</v>
      </c>
      <c r="C40" s="28" t="s">
        <v>26</v>
      </c>
      <c r="D40" s="84">
        <f>I40*J40*$K$25</f>
        <v>20</v>
      </c>
      <c r="E40" s="1"/>
      <c r="F40" s="48">
        <f t="shared" si="3"/>
        <v>0</v>
      </c>
      <c r="I40" s="71">
        <v>10</v>
      </c>
      <c r="J40" s="62">
        <v>1</v>
      </c>
    </row>
    <row r="41" spans="1:11" s="18" customFormat="1" x14ac:dyDescent="0.2">
      <c r="A41" s="119" t="s">
        <v>1</v>
      </c>
      <c r="B41" s="120"/>
      <c r="C41" s="120"/>
      <c r="D41" s="120"/>
      <c r="E41" s="121"/>
      <c r="F41" s="46">
        <f>SUM(F26:F40)</f>
        <v>0</v>
      </c>
      <c r="G41" s="58"/>
      <c r="H41" s="58"/>
      <c r="I41" s="73"/>
      <c r="J41" s="63"/>
      <c r="K41" s="7"/>
    </row>
    <row r="44" spans="1:11" x14ac:dyDescent="0.2">
      <c r="A44" s="31"/>
      <c r="B44" s="33"/>
      <c r="C44" s="36"/>
      <c r="D44" s="86"/>
      <c r="E44" s="34"/>
      <c r="F44" s="34"/>
      <c r="G44" s="35"/>
      <c r="H44" s="35"/>
      <c r="K44" s="32"/>
    </row>
    <row r="45" spans="1:11" x14ac:dyDescent="0.2">
      <c r="A45" s="31"/>
      <c r="B45" s="33"/>
      <c r="C45" s="36"/>
      <c r="D45" s="86"/>
      <c r="E45" s="34"/>
      <c r="F45" s="34"/>
      <c r="G45" s="35"/>
      <c r="H45" s="35"/>
      <c r="K45" s="32"/>
    </row>
    <row r="46" spans="1:11" x14ac:dyDescent="0.2">
      <c r="A46" s="11" t="s">
        <v>2</v>
      </c>
      <c r="B46" s="11"/>
      <c r="C46" s="12"/>
      <c r="D46" s="87"/>
      <c r="E46" s="14"/>
      <c r="K46" s="32"/>
    </row>
    <row r="47" spans="1:11" x14ac:dyDescent="0.2">
      <c r="B47" s="11"/>
      <c r="C47" s="12"/>
      <c r="K47" s="32"/>
    </row>
    <row r="48" spans="1:11" ht="12.75" customHeight="1" x14ac:dyDescent="0.2">
      <c r="A48" s="116">
        <f>REKAPITULACIJA!A46</f>
        <v>0</v>
      </c>
      <c r="B48" s="116"/>
      <c r="C48" s="12"/>
      <c r="D48" s="96"/>
      <c r="E48" s="97"/>
      <c r="F48" s="98"/>
    </row>
    <row r="49" spans="1:8" x14ac:dyDescent="0.2">
      <c r="G49" s="35"/>
      <c r="H49" s="35"/>
    </row>
    <row r="50" spans="1:8" x14ac:dyDescent="0.2">
      <c r="A50" s="31"/>
      <c r="B50" s="33"/>
      <c r="C50" s="36"/>
      <c r="D50" s="86"/>
      <c r="E50" s="34"/>
      <c r="F50" s="34"/>
      <c r="G50" s="35"/>
      <c r="H50" s="35"/>
    </row>
    <row r="51" spans="1:8" x14ac:dyDescent="0.2">
      <c r="A51" s="31"/>
      <c r="B51" s="33"/>
      <c r="C51" s="36"/>
      <c r="D51" s="86"/>
      <c r="E51" s="34"/>
      <c r="F51" s="34"/>
      <c r="G51" s="35"/>
      <c r="H51" s="35"/>
    </row>
    <row r="52" spans="1:8" x14ac:dyDescent="0.2">
      <c r="A52" s="31"/>
      <c r="B52" s="33"/>
      <c r="C52" s="36"/>
      <c r="D52" s="86"/>
      <c r="E52" s="34"/>
      <c r="F52" s="34"/>
      <c r="G52" s="35"/>
      <c r="H52" s="35"/>
    </row>
    <row r="53" spans="1:8" x14ac:dyDescent="0.2">
      <c r="A53" s="31"/>
      <c r="B53" s="33"/>
      <c r="C53" s="36"/>
      <c r="D53" s="86"/>
      <c r="E53" s="34"/>
      <c r="F53" s="34"/>
      <c r="G53" s="35"/>
      <c r="H53" s="35"/>
    </row>
  </sheetData>
  <sheetProtection algorithmName="SHA-512" hashValue="/6XthFSSow3f3oT9hBGpVFkd4YaBLF8oAV58nsAwFFLqLo3GfL0WJHipxO8wwEacGyEIjDOnmMv5xzGJG4zLOA==" saltValue="0Ha4kkaDBfEIxY/jpbIuqQ==" spinCount="100000" sheet="1" selectLockedCells="1"/>
  <mergeCells count="5">
    <mergeCell ref="A17:E17"/>
    <mergeCell ref="A19:E19"/>
    <mergeCell ref="C22:D22"/>
    <mergeCell ref="A41:E41"/>
    <mergeCell ref="A48:B48"/>
  </mergeCells>
  <pageMargins left="1.1023622047244095" right="0" top="0.35433070866141736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L55"/>
  <sheetViews>
    <sheetView view="pageBreakPreview" topLeftCell="A25" zoomScale="95" zoomScaleNormal="100" zoomScaleSheetLayoutView="95" workbookViewId="0">
      <selection activeCell="E27" sqref="E27"/>
    </sheetView>
  </sheetViews>
  <sheetFormatPr defaultRowHeight="12.75" x14ac:dyDescent="0.2"/>
  <cols>
    <col min="1" max="1" width="4.7109375" style="11" customWidth="1"/>
    <col min="2" max="2" width="29.85546875" style="2" customWidth="1"/>
    <col min="3" max="3" width="4.7109375" style="3" customWidth="1"/>
    <col min="4" max="4" width="15.42578125" style="79" customWidth="1"/>
    <col min="5" max="5" width="11.7109375" style="5" customWidth="1"/>
    <col min="6" max="6" width="12" style="4" customWidth="1"/>
    <col min="7" max="7" width="10.7109375" style="7" hidden="1" customWidth="1"/>
    <col min="8" max="8" width="2.7109375" style="7" hidden="1" customWidth="1"/>
    <col min="9" max="9" width="13.140625" style="7" hidden="1" customWidth="1"/>
    <col min="10" max="10" width="9.140625" style="62" hidden="1" customWidth="1"/>
    <col min="11" max="11" width="9.140625" style="7" hidden="1" customWidth="1"/>
    <col min="12" max="12" width="14" style="7" hidden="1" customWidth="1"/>
    <col min="13" max="16384" width="9.140625" style="7"/>
  </cols>
  <sheetData>
    <row r="9" spans="1:10" x14ac:dyDescent="0.2">
      <c r="A9" s="11" t="str">
        <f>REKAPITULACIJA!A9</f>
        <v>Številka: 4162-2/2020</v>
      </c>
      <c r="F9" s="36" t="s">
        <v>92</v>
      </c>
      <c r="G9" s="35"/>
      <c r="H9" s="36"/>
    </row>
    <row r="10" spans="1:10" x14ac:dyDescent="0.2">
      <c r="A10" s="11" t="str">
        <f>REKAPITULACIJA!A10</f>
        <v>Datum: 7. 9. 2020</v>
      </c>
    </row>
    <row r="12" spans="1:10" x14ac:dyDescent="0.2">
      <c r="A12" s="11" t="s">
        <v>28</v>
      </c>
    </row>
    <row r="13" spans="1:10" s="18" customFormat="1" x14ac:dyDescent="0.2">
      <c r="A13" s="6" t="s">
        <v>58</v>
      </c>
      <c r="B13" s="19"/>
      <c r="C13" s="20"/>
      <c r="D13" s="80"/>
      <c r="E13" s="16"/>
      <c r="F13" s="17"/>
      <c r="J13" s="63"/>
    </row>
    <row r="15" spans="1:10" x14ac:dyDescent="0.2">
      <c r="A15" s="11" t="s">
        <v>3</v>
      </c>
      <c r="F15" s="59"/>
    </row>
    <row r="17" spans="1:12" x14ac:dyDescent="0.2">
      <c r="A17" s="117">
        <f>REKAPITULACIJA!A15</f>
        <v>0</v>
      </c>
      <c r="B17" s="117"/>
      <c r="C17" s="117"/>
      <c r="D17" s="117"/>
      <c r="E17" s="117"/>
      <c r="F17" s="5"/>
      <c r="G17" s="4"/>
      <c r="H17" s="4"/>
    </row>
    <row r="18" spans="1:12" x14ac:dyDescent="0.2">
      <c r="A18" s="8"/>
      <c r="B18" s="8"/>
      <c r="C18" s="9"/>
      <c r="D18" s="81"/>
      <c r="E18" s="10"/>
      <c r="F18" s="5"/>
      <c r="G18" s="4"/>
      <c r="H18" s="4"/>
    </row>
    <row r="19" spans="1:12" x14ac:dyDescent="0.2">
      <c r="A19" s="117">
        <f>REKAPITULACIJA!A17</f>
        <v>0</v>
      </c>
      <c r="B19" s="117"/>
      <c r="C19" s="117"/>
      <c r="D19" s="117"/>
      <c r="E19" s="117"/>
      <c r="F19" s="5"/>
      <c r="G19" s="4"/>
      <c r="H19" s="4"/>
    </row>
    <row r="22" spans="1:12" s="18" customFormat="1" ht="12.75" customHeight="1" x14ac:dyDescent="0.2">
      <c r="A22" s="6"/>
      <c r="B22" s="15" t="s">
        <v>4</v>
      </c>
      <c r="C22" s="118"/>
      <c r="D22" s="118"/>
      <c r="E22" s="16"/>
      <c r="F22" s="17"/>
      <c r="J22" s="63"/>
    </row>
    <row r="23" spans="1:12" s="18" customFormat="1" x14ac:dyDescent="0.2">
      <c r="A23" s="6"/>
      <c r="B23" s="15"/>
      <c r="C23" s="21"/>
      <c r="D23" s="82"/>
      <c r="E23" s="16"/>
      <c r="F23" s="17"/>
      <c r="J23" s="63"/>
    </row>
    <row r="24" spans="1:12" x14ac:dyDescent="0.2">
      <c r="I24" s="71"/>
      <c r="J24" s="72"/>
      <c r="K24" s="73" t="s">
        <v>82</v>
      </c>
      <c r="L24" s="71"/>
    </row>
    <row r="25" spans="1:12" s="18" customFormat="1" ht="25.5" x14ac:dyDescent="0.2">
      <c r="A25" s="23" t="s">
        <v>5</v>
      </c>
      <c r="B25" s="23" t="s">
        <v>29</v>
      </c>
      <c r="C25" s="23" t="s">
        <v>6</v>
      </c>
      <c r="D25" s="83" t="s">
        <v>7</v>
      </c>
      <c r="E25" s="25" t="s">
        <v>30</v>
      </c>
      <c r="F25" s="24" t="s">
        <v>0</v>
      </c>
      <c r="I25" s="73" t="s">
        <v>69</v>
      </c>
      <c r="J25" s="74" t="s">
        <v>83</v>
      </c>
      <c r="K25" s="73">
        <v>2</v>
      </c>
      <c r="L25" s="73"/>
    </row>
    <row r="26" spans="1:12" x14ac:dyDescent="0.2">
      <c r="A26" s="26" t="s">
        <v>8</v>
      </c>
      <c r="B26" s="27" t="s">
        <v>35</v>
      </c>
      <c r="C26" s="28" t="s">
        <v>16</v>
      </c>
      <c r="D26" s="84">
        <f>I26*J26*$K$25</f>
        <v>121570</v>
      </c>
      <c r="E26" s="1"/>
      <c r="F26" s="48">
        <f>ROUND(D26*E26,2)</f>
        <v>0</v>
      </c>
      <c r="I26" s="71">
        <v>12157</v>
      </c>
      <c r="J26" s="71">
        <v>5</v>
      </c>
      <c r="K26" s="75"/>
      <c r="L26" s="71"/>
    </row>
    <row r="27" spans="1:12" x14ac:dyDescent="0.2">
      <c r="A27" s="29" t="s">
        <v>9</v>
      </c>
      <c r="B27" s="27" t="s">
        <v>31</v>
      </c>
      <c r="C27" s="28" t="s">
        <v>16</v>
      </c>
      <c r="D27" s="84">
        <f t="shared" ref="D27:D43" si="0">I27*J27*$K$25</f>
        <v>2390</v>
      </c>
      <c r="E27" s="1"/>
      <c r="F27" s="48">
        <f t="shared" ref="F27:F43" si="1">ROUND(D27*E27,2)</f>
        <v>0</v>
      </c>
      <c r="I27" s="71">
        <v>239</v>
      </c>
      <c r="J27" s="71">
        <v>5</v>
      </c>
      <c r="K27" s="71"/>
      <c r="L27" s="71"/>
    </row>
    <row r="28" spans="1:12" x14ac:dyDescent="0.2">
      <c r="A28" s="29" t="s">
        <v>10</v>
      </c>
      <c r="B28" s="27" t="s">
        <v>37</v>
      </c>
      <c r="C28" s="28" t="s">
        <v>16</v>
      </c>
      <c r="D28" s="84">
        <f t="shared" si="0"/>
        <v>486280</v>
      </c>
      <c r="E28" s="1"/>
      <c r="F28" s="48">
        <f t="shared" si="1"/>
        <v>0</v>
      </c>
      <c r="I28" s="71">
        <v>12157</v>
      </c>
      <c r="J28" s="71">
        <v>20</v>
      </c>
      <c r="K28" s="71"/>
      <c r="L28" s="71"/>
    </row>
    <row r="29" spans="1:12" x14ac:dyDescent="0.2">
      <c r="A29" s="29" t="s">
        <v>11</v>
      </c>
      <c r="B29" s="27" t="s">
        <v>40</v>
      </c>
      <c r="C29" s="28" t="s">
        <v>16</v>
      </c>
      <c r="D29" s="84">
        <f t="shared" si="0"/>
        <v>9560</v>
      </c>
      <c r="E29" s="1"/>
      <c r="F29" s="48">
        <f t="shared" si="1"/>
        <v>0</v>
      </c>
      <c r="I29" s="71">
        <v>239</v>
      </c>
      <c r="J29" s="71">
        <v>20</v>
      </c>
      <c r="K29" s="71"/>
      <c r="L29" s="71"/>
    </row>
    <row r="30" spans="1:12" ht="25.5" x14ac:dyDescent="0.2">
      <c r="A30" s="29" t="s">
        <v>13</v>
      </c>
      <c r="B30" s="27" t="s">
        <v>34</v>
      </c>
      <c r="C30" s="28" t="s">
        <v>16</v>
      </c>
      <c r="D30" s="84">
        <f t="shared" si="0"/>
        <v>364710</v>
      </c>
      <c r="E30" s="1"/>
      <c r="F30" s="48">
        <f t="shared" si="1"/>
        <v>0</v>
      </c>
      <c r="I30" s="71">
        <v>12157</v>
      </c>
      <c r="J30" s="71">
        <v>15</v>
      </c>
      <c r="K30" s="71"/>
      <c r="L30" s="71"/>
    </row>
    <row r="31" spans="1:12" ht="25.5" x14ac:dyDescent="0.2">
      <c r="A31" s="29" t="s">
        <v>14</v>
      </c>
      <c r="B31" s="27" t="s">
        <v>39</v>
      </c>
      <c r="C31" s="28" t="s">
        <v>16</v>
      </c>
      <c r="D31" s="84">
        <f t="shared" si="0"/>
        <v>7170</v>
      </c>
      <c r="E31" s="1"/>
      <c r="F31" s="48">
        <f t="shared" si="1"/>
        <v>0</v>
      </c>
      <c r="I31" s="71">
        <v>239</v>
      </c>
      <c r="J31" s="71">
        <v>15</v>
      </c>
      <c r="K31" s="71"/>
      <c r="L31" s="71"/>
    </row>
    <row r="32" spans="1:12" x14ac:dyDescent="0.2">
      <c r="A32" s="29" t="s">
        <v>15</v>
      </c>
      <c r="B32" s="27" t="s">
        <v>36</v>
      </c>
      <c r="C32" s="28" t="s">
        <v>16</v>
      </c>
      <c r="D32" s="84">
        <f t="shared" si="0"/>
        <v>140080</v>
      </c>
      <c r="E32" s="1"/>
      <c r="F32" s="48">
        <f t="shared" si="1"/>
        <v>0</v>
      </c>
      <c r="I32" s="71">
        <v>3502</v>
      </c>
      <c r="J32" s="72">
        <v>20</v>
      </c>
      <c r="K32" s="71"/>
      <c r="L32" s="71"/>
    </row>
    <row r="33" spans="1:12" ht="25.5" x14ac:dyDescent="0.2">
      <c r="A33" s="29" t="s">
        <v>17</v>
      </c>
      <c r="B33" s="27" t="s">
        <v>33</v>
      </c>
      <c r="C33" s="28" t="s">
        <v>16</v>
      </c>
      <c r="D33" s="84">
        <f t="shared" si="0"/>
        <v>210120</v>
      </c>
      <c r="E33" s="1"/>
      <c r="F33" s="48">
        <f t="shared" si="1"/>
        <v>0</v>
      </c>
      <c r="I33" s="71">
        <v>3502</v>
      </c>
      <c r="J33" s="72">
        <v>30</v>
      </c>
      <c r="K33" s="71"/>
      <c r="L33" s="71"/>
    </row>
    <row r="34" spans="1:12" x14ac:dyDescent="0.2">
      <c r="A34" s="29" t="s">
        <v>18</v>
      </c>
      <c r="B34" s="27" t="s">
        <v>32</v>
      </c>
      <c r="C34" s="28" t="s">
        <v>12</v>
      </c>
      <c r="D34" s="84">
        <f t="shared" si="0"/>
        <v>15200</v>
      </c>
      <c r="E34" s="1"/>
      <c r="F34" s="48">
        <f t="shared" si="1"/>
        <v>0</v>
      </c>
      <c r="I34" s="71">
        <v>380</v>
      </c>
      <c r="J34" s="72">
        <v>20</v>
      </c>
      <c r="K34" s="71"/>
      <c r="L34" s="71"/>
    </row>
    <row r="35" spans="1:12" x14ac:dyDescent="0.2">
      <c r="A35" s="29" t="s">
        <v>19</v>
      </c>
      <c r="B35" s="27" t="s">
        <v>38</v>
      </c>
      <c r="C35" s="28" t="s">
        <v>12</v>
      </c>
      <c r="D35" s="84">
        <f t="shared" si="0"/>
        <v>22800</v>
      </c>
      <c r="E35" s="1"/>
      <c r="F35" s="48">
        <f t="shared" si="1"/>
        <v>0</v>
      </c>
      <c r="I35" s="71">
        <v>380</v>
      </c>
      <c r="J35" s="72">
        <v>30</v>
      </c>
      <c r="K35" s="71"/>
      <c r="L35" s="71"/>
    </row>
    <row r="36" spans="1:12" ht="25.5" x14ac:dyDescent="0.2">
      <c r="A36" s="29" t="s">
        <v>20</v>
      </c>
      <c r="B36" s="27" t="s">
        <v>44</v>
      </c>
      <c r="C36" s="28" t="s">
        <v>27</v>
      </c>
      <c r="D36" s="84">
        <f t="shared" si="0"/>
        <v>240</v>
      </c>
      <c r="E36" s="1"/>
      <c r="F36" s="48">
        <f t="shared" si="1"/>
        <v>0</v>
      </c>
      <c r="I36" s="7">
        <v>8</v>
      </c>
      <c r="J36" s="62">
        <v>15</v>
      </c>
    </row>
    <row r="37" spans="1:12" ht="25.5" x14ac:dyDescent="0.2">
      <c r="A37" s="26" t="s">
        <v>21</v>
      </c>
      <c r="B37" s="77" t="s">
        <v>88</v>
      </c>
      <c r="C37" s="28" t="s">
        <v>27</v>
      </c>
      <c r="D37" s="85">
        <f t="shared" si="0"/>
        <v>1600</v>
      </c>
      <c r="E37" s="1"/>
      <c r="F37" s="48">
        <f t="shared" si="1"/>
        <v>0</v>
      </c>
      <c r="I37" s="7">
        <v>800</v>
      </c>
      <c r="J37" s="62">
        <v>1</v>
      </c>
    </row>
    <row r="38" spans="1:12" ht="25.5" x14ac:dyDescent="0.2">
      <c r="A38" s="26" t="s">
        <v>22</v>
      </c>
      <c r="B38" s="77" t="s">
        <v>85</v>
      </c>
      <c r="C38" s="28" t="s">
        <v>27</v>
      </c>
      <c r="D38" s="85">
        <f t="shared" si="0"/>
        <v>1600</v>
      </c>
      <c r="E38" s="1"/>
      <c r="F38" s="48">
        <f t="shared" si="1"/>
        <v>0</v>
      </c>
      <c r="I38" s="7">
        <v>800</v>
      </c>
      <c r="J38" s="62">
        <v>1</v>
      </c>
    </row>
    <row r="39" spans="1:12" s="57" customFormat="1" ht="25.5" x14ac:dyDescent="0.2">
      <c r="A39" s="94" t="s">
        <v>23</v>
      </c>
      <c r="B39" s="77" t="s">
        <v>93</v>
      </c>
      <c r="C39" s="95" t="s">
        <v>27</v>
      </c>
      <c r="D39" s="85">
        <f t="shared" si="0"/>
        <v>140</v>
      </c>
      <c r="E39" s="90"/>
      <c r="F39" s="91">
        <f t="shared" si="1"/>
        <v>0</v>
      </c>
      <c r="H39" s="92"/>
      <c r="I39" s="92">
        <v>70</v>
      </c>
      <c r="J39" s="93">
        <v>1</v>
      </c>
    </row>
    <row r="40" spans="1:12" ht="25.5" x14ac:dyDescent="0.2">
      <c r="A40" s="26" t="s">
        <v>24</v>
      </c>
      <c r="B40" s="27" t="s">
        <v>87</v>
      </c>
      <c r="C40" s="28" t="s">
        <v>26</v>
      </c>
      <c r="D40" s="84">
        <f t="shared" si="0"/>
        <v>80</v>
      </c>
      <c r="E40" s="1"/>
      <c r="F40" s="48">
        <f t="shared" si="1"/>
        <v>0</v>
      </c>
      <c r="I40" s="7">
        <v>40</v>
      </c>
      <c r="J40" s="62">
        <v>1</v>
      </c>
    </row>
    <row r="41" spans="1:12" ht="25.5" x14ac:dyDescent="0.2">
      <c r="A41" s="29" t="s">
        <v>25</v>
      </c>
      <c r="B41" s="27" t="s">
        <v>86</v>
      </c>
      <c r="C41" s="28" t="s">
        <v>26</v>
      </c>
      <c r="D41" s="84">
        <f t="shared" si="0"/>
        <v>40</v>
      </c>
      <c r="E41" s="1"/>
      <c r="F41" s="48">
        <f t="shared" si="1"/>
        <v>0</v>
      </c>
      <c r="I41" s="7">
        <v>20</v>
      </c>
      <c r="J41" s="62">
        <v>1</v>
      </c>
    </row>
    <row r="42" spans="1:12" x14ac:dyDescent="0.2">
      <c r="A42" s="29" t="s">
        <v>84</v>
      </c>
      <c r="B42" s="27" t="s">
        <v>42</v>
      </c>
      <c r="C42" s="28" t="s">
        <v>26</v>
      </c>
      <c r="D42" s="84">
        <f t="shared" si="0"/>
        <v>40</v>
      </c>
      <c r="E42" s="1"/>
      <c r="F42" s="48">
        <f t="shared" si="1"/>
        <v>0</v>
      </c>
      <c r="I42" s="7">
        <v>20</v>
      </c>
      <c r="J42" s="62">
        <v>1</v>
      </c>
    </row>
    <row r="43" spans="1:12" x14ac:dyDescent="0.2">
      <c r="A43" s="29" t="s">
        <v>94</v>
      </c>
      <c r="B43" s="27" t="s">
        <v>43</v>
      </c>
      <c r="C43" s="28" t="s">
        <v>26</v>
      </c>
      <c r="D43" s="84">
        <f t="shared" si="0"/>
        <v>20</v>
      </c>
      <c r="E43" s="1"/>
      <c r="F43" s="48">
        <f t="shared" si="1"/>
        <v>0</v>
      </c>
      <c r="I43" s="7">
        <v>10</v>
      </c>
      <c r="J43" s="62">
        <v>1</v>
      </c>
    </row>
    <row r="44" spans="1:12" s="18" customFormat="1" x14ac:dyDescent="0.2">
      <c r="A44" s="119" t="s">
        <v>1</v>
      </c>
      <c r="B44" s="120"/>
      <c r="C44" s="120"/>
      <c r="D44" s="120"/>
      <c r="E44" s="121"/>
      <c r="F44" s="46">
        <f>SUM(F26:F43)</f>
        <v>0</v>
      </c>
      <c r="J44" s="63"/>
      <c r="K44" s="7"/>
    </row>
    <row r="46" spans="1:12" s="32" customFormat="1" x14ac:dyDescent="0.2">
      <c r="A46" s="31"/>
      <c r="B46" s="33"/>
      <c r="C46" s="36"/>
      <c r="D46" s="86"/>
      <c r="E46" s="34"/>
      <c r="F46" s="34"/>
      <c r="G46" s="35"/>
      <c r="H46" s="35"/>
      <c r="J46" s="64"/>
      <c r="K46" s="7"/>
    </row>
    <row r="47" spans="1:12" x14ac:dyDescent="0.2">
      <c r="A47" s="31"/>
      <c r="B47" s="33"/>
      <c r="C47" s="36"/>
      <c r="D47" s="86"/>
      <c r="E47" s="34"/>
      <c r="F47" s="34"/>
      <c r="G47" s="35"/>
      <c r="H47" s="35"/>
      <c r="K47" s="32"/>
    </row>
    <row r="48" spans="1:12" x14ac:dyDescent="0.2">
      <c r="A48" s="11" t="s">
        <v>2</v>
      </c>
      <c r="B48" s="11"/>
      <c r="C48" s="12"/>
      <c r="D48" s="87"/>
      <c r="E48" s="14"/>
    </row>
    <row r="49" spans="1:8" x14ac:dyDescent="0.2">
      <c r="B49" s="11"/>
      <c r="C49" s="12"/>
    </row>
    <row r="50" spans="1:8" ht="12.75" customHeight="1" x14ac:dyDescent="0.2">
      <c r="A50" s="116">
        <f>REKAPITULACIJA!A46</f>
        <v>0</v>
      </c>
      <c r="B50" s="116"/>
      <c r="C50" s="12"/>
      <c r="D50" s="96"/>
      <c r="E50" s="97"/>
      <c r="F50" s="98"/>
    </row>
    <row r="51" spans="1:8" x14ac:dyDescent="0.2">
      <c r="G51" s="35"/>
      <c r="H51" s="35"/>
    </row>
    <row r="52" spans="1:8" x14ac:dyDescent="0.2">
      <c r="A52" s="31"/>
      <c r="B52" s="33"/>
      <c r="C52" s="36"/>
      <c r="D52" s="86"/>
      <c r="E52" s="34"/>
      <c r="F52" s="34"/>
      <c r="G52" s="35"/>
      <c r="H52" s="35"/>
    </row>
    <row r="53" spans="1:8" x14ac:dyDescent="0.2">
      <c r="A53" s="31"/>
      <c r="B53" s="33"/>
      <c r="C53" s="36"/>
      <c r="D53" s="86"/>
      <c r="E53" s="34"/>
      <c r="F53" s="34"/>
      <c r="G53" s="35"/>
      <c r="H53" s="35"/>
    </row>
    <row r="54" spans="1:8" x14ac:dyDescent="0.2">
      <c r="A54" s="31"/>
      <c r="B54" s="33"/>
      <c r="C54" s="36"/>
      <c r="D54" s="86"/>
      <c r="E54" s="34"/>
      <c r="F54" s="34"/>
      <c r="G54" s="35"/>
      <c r="H54" s="35"/>
    </row>
    <row r="55" spans="1:8" x14ac:dyDescent="0.2">
      <c r="A55" s="31"/>
      <c r="B55" s="33"/>
      <c r="C55" s="36"/>
      <c r="D55" s="86"/>
      <c r="E55" s="34"/>
      <c r="F55" s="34"/>
      <c r="G55" s="35"/>
      <c r="H55" s="35"/>
    </row>
  </sheetData>
  <sheetProtection algorithmName="SHA-512" hashValue="EuZ39E0poC2faXrTAo9MfhUNgUS6RXBBfH7RM5lvZSQRjnLruLFyzwuY36J4GbUlmjVFndcGP7tOkDWxk4E80Q==" saltValue="JwZA9eMlDVSE/xZBWaAvVQ==" spinCount="100000" sheet="1" selectLockedCells="1"/>
  <mergeCells count="5">
    <mergeCell ref="A50:B50"/>
    <mergeCell ref="A17:E17"/>
    <mergeCell ref="A19:E19"/>
    <mergeCell ref="C22:D22"/>
    <mergeCell ref="A44:E44"/>
  </mergeCells>
  <pageMargins left="1.1023622047244095" right="0" top="0.35433070866141736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9:K54"/>
  <sheetViews>
    <sheetView view="pageBreakPreview" topLeftCell="A5" zoomScaleNormal="100" zoomScaleSheetLayoutView="100" workbookViewId="0">
      <selection activeCell="C22" sqref="C22:D22"/>
    </sheetView>
  </sheetViews>
  <sheetFormatPr defaultRowHeight="12.75" x14ac:dyDescent="0.2"/>
  <cols>
    <col min="1" max="1" width="4.7109375" style="11" customWidth="1"/>
    <col min="2" max="2" width="30.7109375" style="2" customWidth="1"/>
    <col min="3" max="3" width="4.7109375" style="3" customWidth="1"/>
    <col min="4" max="4" width="15.85546875" style="79" customWidth="1"/>
    <col min="5" max="5" width="11.7109375" style="5" customWidth="1"/>
    <col min="6" max="6" width="11.7109375" style="4" customWidth="1"/>
    <col min="7" max="7" width="8.85546875" style="7" customWidth="1"/>
    <col min="8" max="8" width="2.7109375" style="7" customWidth="1"/>
    <col min="9" max="9" width="13.28515625" style="71" hidden="1" customWidth="1"/>
    <col min="10" max="10" width="9.140625" style="62" hidden="1" customWidth="1"/>
    <col min="11" max="11" width="9.140625" style="7" hidden="1" customWidth="1"/>
    <col min="12" max="12" width="9.140625" style="7" customWidth="1"/>
    <col min="13" max="16384" width="9.140625" style="7"/>
  </cols>
  <sheetData>
    <row r="9" spans="1:10" x14ac:dyDescent="0.2">
      <c r="A9" s="11" t="str">
        <f>REKAPITULACIJA!A9</f>
        <v>Številka: 4162-2/2020</v>
      </c>
      <c r="F9" s="4" t="s">
        <v>92</v>
      </c>
      <c r="G9" s="36"/>
      <c r="H9" s="36"/>
    </row>
    <row r="10" spans="1:10" x14ac:dyDescent="0.2">
      <c r="A10" s="11" t="str">
        <f>REKAPITULACIJA!A10</f>
        <v>Datum: 7. 9. 2020</v>
      </c>
    </row>
    <row r="12" spans="1:10" x14ac:dyDescent="0.2">
      <c r="A12" s="11" t="s">
        <v>52</v>
      </c>
    </row>
    <row r="13" spans="1:10" s="18" customFormat="1" x14ac:dyDescent="0.2">
      <c r="A13" s="6" t="s">
        <v>59</v>
      </c>
      <c r="B13" s="19"/>
      <c r="C13" s="20"/>
      <c r="D13" s="80"/>
      <c r="E13" s="16"/>
      <c r="F13" s="17"/>
      <c r="I13" s="73"/>
      <c r="J13" s="63"/>
    </row>
    <row r="15" spans="1:10" x14ac:dyDescent="0.2">
      <c r="A15" s="11" t="s">
        <v>3</v>
      </c>
    </row>
    <row r="17" spans="1:11" x14ac:dyDescent="0.2">
      <c r="A17" s="117">
        <f>REKAPITULACIJA!A15</f>
        <v>0</v>
      </c>
      <c r="B17" s="117"/>
      <c r="C17" s="117"/>
      <c r="D17" s="117"/>
      <c r="E17" s="117"/>
      <c r="F17" s="5"/>
      <c r="G17" s="4"/>
      <c r="H17" s="4"/>
    </row>
    <row r="18" spans="1:11" x14ac:dyDescent="0.2">
      <c r="A18" s="8"/>
      <c r="B18" s="8"/>
      <c r="C18" s="9"/>
      <c r="D18" s="81"/>
      <c r="E18" s="10"/>
      <c r="F18" s="5"/>
      <c r="G18" s="4"/>
      <c r="H18" s="4"/>
    </row>
    <row r="19" spans="1:11" x14ac:dyDescent="0.2">
      <c r="A19" s="117">
        <f>REKAPITULACIJA!A17</f>
        <v>0</v>
      </c>
      <c r="B19" s="117"/>
      <c r="C19" s="117"/>
      <c r="D19" s="117"/>
      <c r="E19" s="117"/>
      <c r="F19" s="5"/>
      <c r="G19" s="4"/>
      <c r="H19" s="4"/>
    </row>
    <row r="22" spans="1:11" s="18" customFormat="1" ht="12.75" customHeight="1" x14ac:dyDescent="0.2">
      <c r="A22" s="6"/>
      <c r="B22" s="15" t="s">
        <v>4</v>
      </c>
      <c r="C22" s="118"/>
      <c r="D22" s="118"/>
      <c r="E22" s="16"/>
      <c r="F22" s="17"/>
      <c r="I22" s="73"/>
      <c r="J22" s="63"/>
    </row>
    <row r="23" spans="1:11" s="18" customFormat="1" x14ac:dyDescent="0.2">
      <c r="A23" s="6"/>
      <c r="B23" s="15"/>
      <c r="C23" s="21"/>
      <c r="D23" s="82"/>
      <c r="E23" s="16"/>
      <c r="F23" s="17"/>
      <c r="I23" s="73"/>
      <c r="J23" s="63"/>
    </row>
    <row r="24" spans="1:11" x14ac:dyDescent="0.2">
      <c r="K24" s="18" t="s">
        <v>82</v>
      </c>
    </row>
    <row r="25" spans="1:11" s="18" customFormat="1" ht="25.5" x14ac:dyDescent="0.2">
      <c r="A25" s="23" t="s">
        <v>5</v>
      </c>
      <c r="B25" s="23" t="s">
        <v>29</v>
      </c>
      <c r="C25" s="23" t="s">
        <v>6</v>
      </c>
      <c r="D25" s="83" t="s">
        <v>7</v>
      </c>
      <c r="E25" s="25" t="s">
        <v>30</v>
      </c>
      <c r="F25" s="24" t="s">
        <v>0</v>
      </c>
      <c r="I25" s="73" t="s">
        <v>69</v>
      </c>
      <c r="J25" s="63" t="s">
        <v>83</v>
      </c>
      <c r="K25" s="18">
        <v>2</v>
      </c>
    </row>
    <row r="26" spans="1:11" x14ac:dyDescent="0.2">
      <c r="A26" s="26" t="s">
        <v>8</v>
      </c>
      <c r="B26" s="27" t="s">
        <v>35</v>
      </c>
      <c r="C26" s="28" t="s">
        <v>16</v>
      </c>
      <c r="D26" s="84">
        <f>I26*J26*$K$25</f>
        <v>539120</v>
      </c>
      <c r="E26" s="1"/>
      <c r="F26" s="48">
        <f t="shared" ref="F26" si="0">ROUND(D26*E26,2)</f>
        <v>0</v>
      </c>
      <c r="I26" s="71">
        <v>26956</v>
      </c>
      <c r="J26" s="62">
        <v>10</v>
      </c>
      <c r="K26" s="56"/>
    </row>
    <row r="27" spans="1:11" x14ac:dyDescent="0.2">
      <c r="A27" s="29" t="s">
        <v>9</v>
      </c>
      <c r="B27" s="27" t="s">
        <v>31</v>
      </c>
      <c r="C27" s="28" t="s">
        <v>16</v>
      </c>
      <c r="D27" s="84">
        <f t="shared" ref="D27:D43" si="1">I27*J27*$K$25</f>
        <v>348080</v>
      </c>
      <c r="E27" s="1"/>
      <c r="F27" s="48">
        <f>ROUND(D27*E27,2)</f>
        <v>0</v>
      </c>
      <c r="I27" s="71">
        <v>17404</v>
      </c>
      <c r="J27" s="62">
        <v>10</v>
      </c>
    </row>
    <row r="28" spans="1:11" x14ac:dyDescent="0.2">
      <c r="A28" s="29" t="s">
        <v>10</v>
      </c>
      <c r="B28" s="27" t="s">
        <v>37</v>
      </c>
      <c r="C28" s="28" t="s">
        <v>16</v>
      </c>
      <c r="D28" s="84">
        <f t="shared" si="1"/>
        <v>1347800</v>
      </c>
      <c r="E28" s="1"/>
      <c r="F28" s="48">
        <f t="shared" ref="F28:F43" si="2">ROUND(D28*E28,2)</f>
        <v>0</v>
      </c>
      <c r="I28" s="71">
        <v>26956</v>
      </c>
      <c r="J28" s="62">
        <v>25</v>
      </c>
    </row>
    <row r="29" spans="1:11" x14ac:dyDescent="0.2">
      <c r="A29" s="29" t="s">
        <v>11</v>
      </c>
      <c r="B29" s="27" t="s">
        <v>40</v>
      </c>
      <c r="C29" s="28" t="s">
        <v>16</v>
      </c>
      <c r="D29" s="84">
        <f t="shared" si="1"/>
        <v>870200</v>
      </c>
      <c r="E29" s="1"/>
      <c r="F29" s="48">
        <f t="shared" si="2"/>
        <v>0</v>
      </c>
      <c r="I29" s="71">
        <v>17404</v>
      </c>
      <c r="J29" s="62">
        <v>25</v>
      </c>
    </row>
    <row r="30" spans="1:11" ht="25.5" x14ac:dyDescent="0.2">
      <c r="A30" s="29" t="s">
        <v>13</v>
      </c>
      <c r="B30" s="27" t="s">
        <v>34</v>
      </c>
      <c r="C30" s="28" t="s">
        <v>16</v>
      </c>
      <c r="D30" s="84">
        <f t="shared" si="1"/>
        <v>1078240</v>
      </c>
      <c r="E30" s="1"/>
      <c r="F30" s="48">
        <f>ROUND(D30*E30,2)</f>
        <v>0</v>
      </c>
      <c r="I30" s="71">
        <v>26956</v>
      </c>
      <c r="J30" s="62">
        <v>20</v>
      </c>
    </row>
    <row r="31" spans="1:11" ht="25.5" x14ac:dyDescent="0.2">
      <c r="A31" s="29" t="s">
        <v>14</v>
      </c>
      <c r="B31" s="27" t="s">
        <v>39</v>
      </c>
      <c r="C31" s="28" t="s">
        <v>16</v>
      </c>
      <c r="D31" s="84">
        <f t="shared" si="1"/>
        <v>696160</v>
      </c>
      <c r="E31" s="1"/>
      <c r="F31" s="48">
        <f>ROUND(D31*E31,2)</f>
        <v>0</v>
      </c>
      <c r="I31" s="71">
        <v>17404</v>
      </c>
      <c r="J31" s="62">
        <v>20</v>
      </c>
    </row>
    <row r="32" spans="1:11" x14ac:dyDescent="0.2">
      <c r="A32" s="29" t="s">
        <v>15</v>
      </c>
      <c r="B32" s="27" t="s">
        <v>32</v>
      </c>
      <c r="C32" s="28" t="s">
        <v>12</v>
      </c>
      <c r="D32" s="84">
        <f t="shared" si="1"/>
        <v>19200</v>
      </c>
      <c r="E32" s="1"/>
      <c r="F32" s="48">
        <f>ROUND(D32*E32,2)</f>
        <v>0</v>
      </c>
      <c r="I32" s="71">
        <v>320</v>
      </c>
      <c r="J32" s="62">
        <v>30</v>
      </c>
    </row>
    <row r="33" spans="1:11" x14ac:dyDescent="0.2">
      <c r="A33" s="29" t="s">
        <v>17</v>
      </c>
      <c r="B33" s="27" t="s">
        <v>38</v>
      </c>
      <c r="C33" s="28" t="s">
        <v>12</v>
      </c>
      <c r="D33" s="84">
        <f t="shared" si="1"/>
        <v>25600</v>
      </c>
      <c r="E33" s="1"/>
      <c r="F33" s="48">
        <f>ROUND(D33*E33,2)</f>
        <v>0</v>
      </c>
      <c r="I33" s="71">
        <v>320</v>
      </c>
      <c r="J33" s="62">
        <v>40</v>
      </c>
    </row>
    <row r="34" spans="1:11" ht="25.5" x14ac:dyDescent="0.2">
      <c r="A34" s="29" t="s">
        <v>18</v>
      </c>
      <c r="B34" s="27" t="s">
        <v>44</v>
      </c>
      <c r="C34" s="28" t="s">
        <v>27</v>
      </c>
      <c r="D34" s="84">
        <f t="shared" si="1"/>
        <v>600</v>
      </c>
      <c r="E34" s="1"/>
      <c r="F34" s="48">
        <f>ROUND(D34*E34,2)</f>
        <v>0</v>
      </c>
      <c r="I34" s="71">
        <v>15</v>
      </c>
      <c r="J34" s="62">
        <v>20</v>
      </c>
    </row>
    <row r="35" spans="1:11" ht="25.5" x14ac:dyDescent="0.2">
      <c r="A35" s="26" t="s">
        <v>19</v>
      </c>
      <c r="B35" s="77" t="s">
        <v>89</v>
      </c>
      <c r="C35" s="28" t="s">
        <v>27</v>
      </c>
      <c r="D35" s="84">
        <f t="shared" si="1"/>
        <v>4600</v>
      </c>
      <c r="E35" s="1"/>
      <c r="F35" s="48">
        <f t="shared" ref="F35:F37" si="3">ROUND(D35*E35,2)</f>
        <v>0</v>
      </c>
      <c r="I35" s="71">
        <v>2300</v>
      </c>
      <c r="J35" s="62">
        <v>1</v>
      </c>
    </row>
    <row r="36" spans="1:11" ht="25.5" x14ac:dyDescent="0.2">
      <c r="A36" s="26" t="s">
        <v>20</v>
      </c>
      <c r="B36" s="77" t="s">
        <v>85</v>
      </c>
      <c r="C36" s="28" t="s">
        <v>27</v>
      </c>
      <c r="D36" s="84">
        <f t="shared" si="1"/>
        <v>4600</v>
      </c>
      <c r="E36" s="1"/>
      <c r="F36" s="48">
        <f t="shared" si="3"/>
        <v>0</v>
      </c>
      <c r="I36" s="71">
        <v>2300</v>
      </c>
      <c r="J36" s="62">
        <v>1</v>
      </c>
    </row>
    <row r="37" spans="1:11" s="57" customFormat="1" ht="25.5" x14ac:dyDescent="0.2">
      <c r="A37" s="94" t="s">
        <v>21</v>
      </c>
      <c r="B37" s="77" t="s">
        <v>93</v>
      </c>
      <c r="C37" s="95" t="s">
        <v>27</v>
      </c>
      <c r="D37" s="84">
        <f t="shared" si="1"/>
        <v>148</v>
      </c>
      <c r="E37" s="90"/>
      <c r="F37" s="91">
        <f t="shared" si="3"/>
        <v>0</v>
      </c>
      <c r="H37" s="92"/>
      <c r="I37" s="92">
        <v>74</v>
      </c>
      <c r="J37" s="93">
        <v>1</v>
      </c>
    </row>
    <row r="38" spans="1:11" ht="51" x14ac:dyDescent="0.2">
      <c r="A38" s="29" t="s">
        <v>22</v>
      </c>
      <c r="B38" s="27" t="s">
        <v>79</v>
      </c>
      <c r="C38" s="28" t="s">
        <v>27</v>
      </c>
      <c r="D38" s="84">
        <f t="shared" si="1"/>
        <v>12</v>
      </c>
      <c r="E38" s="1"/>
      <c r="F38" s="48">
        <f t="shared" si="2"/>
        <v>0</v>
      </c>
      <c r="I38" s="71">
        <v>6</v>
      </c>
      <c r="J38" s="62">
        <v>1</v>
      </c>
    </row>
    <row r="39" spans="1:11" ht="25.5" x14ac:dyDescent="0.2">
      <c r="A39" s="26" t="s">
        <v>23</v>
      </c>
      <c r="B39" s="27" t="s">
        <v>80</v>
      </c>
      <c r="C39" s="28" t="s">
        <v>27</v>
      </c>
      <c r="D39" s="84">
        <f t="shared" si="1"/>
        <v>60</v>
      </c>
      <c r="E39" s="1"/>
      <c r="F39" s="48">
        <f>ROUND(D39*E39,2)</f>
        <v>0</v>
      </c>
      <c r="I39" s="71">
        <v>6</v>
      </c>
      <c r="J39" s="62">
        <v>5</v>
      </c>
    </row>
    <row r="40" spans="1:11" ht="25.5" x14ac:dyDescent="0.2">
      <c r="A40" s="26" t="s">
        <v>24</v>
      </c>
      <c r="B40" s="27" t="s">
        <v>87</v>
      </c>
      <c r="C40" s="28" t="s">
        <v>26</v>
      </c>
      <c r="D40" s="84">
        <f t="shared" si="1"/>
        <v>160</v>
      </c>
      <c r="E40" s="1"/>
      <c r="F40" s="48">
        <f t="shared" si="2"/>
        <v>0</v>
      </c>
      <c r="I40" s="71">
        <v>80</v>
      </c>
      <c r="J40" s="62">
        <v>1</v>
      </c>
    </row>
    <row r="41" spans="1:11" ht="25.5" x14ac:dyDescent="0.2">
      <c r="A41" s="29" t="s">
        <v>25</v>
      </c>
      <c r="B41" s="27" t="s">
        <v>86</v>
      </c>
      <c r="C41" s="28" t="s">
        <v>26</v>
      </c>
      <c r="D41" s="84">
        <f t="shared" si="1"/>
        <v>80</v>
      </c>
      <c r="E41" s="1"/>
      <c r="F41" s="48">
        <f t="shared" si="2"/>
        <v>0</v>
      </c>
      <c r="I41" s="71">
        <v>40</v>
      </c>
      <c r="J41" s="62">
        <v>1</v>
      </c>
    </row>
    <row r="42" spans="1:11" x14ac:dyDescent="0.2">
      <c r="A42" s="29" t="s">
        <v>84</v>
      </c>
      <c r="B42" s="27" t="s">
        <v>42</v>
      </c>
      <c r="C42" s="28" t="s">
        <v>26</v>
      </c>
      <c r="D42" s="84">
        <f t="shared" si="1"/>
        <v>80</v>
      </c>
      <c r="E42" s="1"/>
      <c r="F42" s="48">
        <f t="shared" si="2"/>
        <v>0</v>
      </c>
      <c r="I42" s="71">
        <v>40</v>
      </c>
      <c r="J42" s="62">
        <v>1</v>
      </c>
    </row>
    <row r="43" spans="1:11" x14ac:dyDescent="0.2">
      <c r="A43" s="29" t="s">
        <v>94</v>
      </c>
      <c r="B43" s="27" t="s">
        <v>43</v>
      </c>
      <c r="C43" s="28" t="s">
        <v>26</v>
      </c>
      <c r="D43" s="84">
        <f t="shared" si="1"/>
        <v>40</v>
      </c>
      <c r="E43" s="1"/>
      <c r="F43" s="48">
        <f t="shared" si="2"/>
        <v>0</v>
      </c>
      <c r="I43" s="71">
        <v>20</v>
      </c>
      <c r="J43" s="62">
        <v>1</v>
      </c>
    </row>
    <row r="44" spans="1:11" s="18" customFormat="1" x14ac:dyDescent="0.2">
      <c r="A44" s="119" t="s">
        <v>1</v>
      </c>
      <c r="B44" s="120"/>
      <c r="C44" s="120"/>
      <c r="D44" s="120"/>
      <c r="E44" s="121"/>
      <c r="F44" s="46">
        <f>SUM(F26:F43)</f>
        <v>0</v>
      </c>
      <c r="I44" s="73"/>
      <c r="J44" s="63"/>
      <c r="K44" s="7"/>
    </row>
    <row r="46" spans="1:11" x14ac:dyDescent="0.2">
      <c r="A46" s="31"/>
      <c r="B46" s="33"/>
      <c r="C46" s="36"/>
      <c r="D46" s="86"/>
      <c r="E46" s="34"/>
      <c r="F46" s="34"/>
      <c r="G46" s="35"/>
      <c r="H46" s="35"/>
      <c r="K46" s="32"/>
    </row>
    <row r="47" spans="1:11" x14ac:dyDescent="0.2">
      <c r="A47" s="11" t="s">
        <v>2</v>
      </c>
      <c r="B47" s="11"/>
      <c r="C47" s="12"/>
      <c r="D47" s="87"/>
      <c r="E47" s="14"/>
    </row>
    <row r="48" spans="1:11" x14ac:dyDescent="0.2">
      <c r="B48" s="11"/>
      <c r="C48" s="12"/>
    </row>
    <row r="49" spans="1:8" ht="12.75" customHeight="1" x14ac:dyDescent="0.2">
      <c r="A49" s="116">
        <f>REKAPITULACIJA!A46</f>
        <v>0</v>
      </c>
      <c r="B49" s="116"/>
      <c r="C49" s="12"/>
      <c r="D49" s="96"/>
      <c r="E49" s="97"/>
      <c r="F49" s="98"/>
    </row>
    <row r="50" spans="1:8" x14ac:dyDescent="0.2">
      <c r="G50" s="35"/>
      <c r="H50" s="35"/>
    </row>
    <row r="51" spans="1:8" x14ac:dyDescent="0.2">
      <c r="A51" s="31"/>
      <c r="B51" s="33"/>
      <c r="C51" s="36"/>
      <c r="D51" s="86"/>
      <c r="E51" s="34"/>
      <c r="F51" s="34"/>
      <c r="G51" s="35"/>
      <c r="H51" s="35"/>
    </row>
    <row r="52" spans="1:8" x14ac:dyDescent="0.2">
      <c r="A52" s="31"/>
      <c r="B52" s="33"/>
      <c r="C52" s="36"/>
      <c r="D52" s="86"/>
      <c r="E52" s="34"/>
      <c r="F52" s="34"/>
      <c r="G52" s="35"/>
      <c r="H52" s="35"/>
    </row>
    <row r="53" spans="1:8" x14ac:dyDescent="0.2">
      <c r="A53" s="31"/>
      <c r="B53" s="33"/>
      <c r="C53" s="36"/>
      <c r="D53" s="86"/>
      <c r="E53" s="34"/>
      <c r="F53" s="34"/>
      <c r="G53" s="35"/>
      <c r="H53" s="35"/>
    </row>
    <row r="54" spans="1:8" x14ac:dyDescent="0.2">
      <c r="A54" s="31"/>
      <c r="B54" s="33"/>
      <c r="C54" s="36"/>
      <c r="D54" s="86"/>
      <c r="E54" s="34"/>
      <c r="F54" s="34"/>
      <c r="G54" s="35"/>
      <c r="H54" s="35"/>
    </row>
  </sheetData>
  <sheetProtection algorithmName="SHA-512" hashValue="zuhRxpIQIZdm1ga6h/XVK4G3Yb6Gf/nqkyqXjEE2MAZql7XoA7Khn/yiv0uA6Eqjv+Nd2Bm68y5/ZBliNyQoQA==" saltValue="ar/aO6y/VrxCK+CbfxJBMA==" spinCount="100000" sheet="1" selectLockedCells="1"/>
  <mergeCells count="5">
    <mergeCell ref="A17:E17"/>
    <mergeCell ref="A19:E19"/>
    <mergeCell ref="C22:D22"/>
    <mergeCell ref="A49:B49"/>
    <mergeCell ref="A44:E44"/>
  </mergeCells>
  <pageMargins left="1.1023622047244095" right="0" top="0.35433070866141736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9:K54"/>
  <sheetViews>
    <sheetView view="pageBreakPreview" zoomScaleNormal="100" zoomScaleSheetLayoutView="100" workbookViewId="0">
      <selection activeCell="C22" sqref="C22:D22"/>
    </sheetView>
  </sheetViews>
  <sheetFormatPr defaultRowHeight="12.75" x14ac:dyDescent="0.2"/>
  <cols>
    <col min="1" max="1" width="4.7109375" style="11" customWidth="1"/>
    <col min="2" max="2" width="30.7109375" style="2" customWidth="1"/>
    <col min="3" max="3" width="4.7109375" style="3" customWidth="1"/>
    <col min="4" max="4" width="14.85546875" style="4" customWidth="1"/>
    <col min="5" max="5" width="11.7109375" style="5" customWidth="1"/>
    <col min="6" max="6" width="11.7109375" style="4" customWidth="1"/>
    <col min="7" max="7" width="10.7109375" style="7" customWidth="1"/>
    <col min="8" max="8" width="2.7109375" style="57" customWidth="1"/>
    <col min="9" max="9" width="11.140625" style="7" hidden="1" customWidth="1"/>
    <col min="10" max="10" width="9.140625" style="62" hidden="1" customWidth="1"/>
    <col min="11" max="11" width="9.140625" style="7" hidden="1" customWidth="1"/>
    <col min="12" max="16384" width="9.140625" style="7"/>
  </cols>
  <sheetData>
    <row r="9" spans="1:10" x14ac:dyDescent="0.2">
      <c r="A9" s="11" t="str">
        <f>REKAPITULACIJA!A9</f>
        <v>Številka: 4162-2/2020</v>
      </c>
      <c r="F9" s="4" t="s">
        <v>92</v>
      </c>
      <c r="G9" s="36"/>
      <c r="H9" s="36"/>
    </row>
    <row r="10" spans="1:10" x14ac:dyDescent="0.2">
      <c r="A10" s="11" t="str">
        <f>REKAPITULACIJA!A10</f>
        <v>Datum: 7. 9. 2020</v>
      </c>
    </row>
    <row r="12" spans="1:10" x14ac:dyDescent="0.2">
      <c r="A12" s="11" t="s">
        <v>51</v>
      </c>
    </row>
    <row r="13" spans="1:10" s="18" customFormat="1" x14ac:dyDescent="0.2">
      <c r="A13" s="6" t="s">
        <v>97</v>
      </c>
      <c r="B13" s="19"/>
      <c r="C13" s="20"/>
      <c r="D13" s="17"/>
      <c r="E13" s="16"/>
      <c r="F13" s="17"/>
      <c r="H13" s="58"/>
      <c r="J13" s="63"/>
    </row>
    <row r="15" spans="1:10" x14ac:dyDescent="0.2">
      <c r="A15" s="11" t="s">
        <v>3</v>
      </c>
    </row>
    <row r="17" spans="1:11" x14ac:dyDescent="0.2">
      <c r="A17" s="117">
        <f>REKAPITULACIJA!A15</f>
        <v>0</v>
      </c>
      <c r="B17" s="117"/>
      <c r="C17" s="117"/>
      <c r="D17" s="117"/>
      <c r="E17" s="117"/>
      <c r="F17" s="5"/>
      <c r="G17" s="4"/>
      <c r="H17" s="59"/>
    </row>
    <row r="18" spans="1:11" x14ac:dyDescent="0.2">
      <c r="A18" s="8"/>
      <c r="B18" s="8"/>
      <c r="C18" s="9"/>
      <c r="D18" s="10"/>
      <c r="E18" s="10"/>
      <c r="F18" s="5"/>
      <c r="G18" s="4"/>
      <c r="H18" s="59"/>
    </row>
    <row r="19" spans="1:11" x14ac:dyDescent="0.2">
      <c r="A19" s="117">
        <f>REKAPITULACIJA!A17</f>
        <v>0</v>
      </c>
      <c r="B19" s="117"/>
      <c r="C19" s="117"/>
      <c r="D19" s="117"/>
      <c r="E19" s="117"/>
      <c r="F19" s="5"/>
      <c r="G19" s="4"/>
      <c r="H19" s="59"/>
    </row>
    <row r="22" spans="1:11" s="18" customFormat="1" ht="12.75" customHeight="1" x14ac:dyDescent="0.2">
      <c r="A22" s="6"/>
      <c r="B22" s="15" t="s">
        <v>4</v>
      </c>
      <c r="C22" s="118"/>
      <c r="D22" s="118"/>
      <c r="E22" s="16"/>
      <c r="F22" s="17"/>
      <c r="H22" s="58"/>
      <c r="J22" s="63"/>
    </row>
    <row r="23" spans="1:11" s="18" customFormat="1" x14ac:dyDescent="0.2">
      <c r="A23" s="6"/>
      <c r="B23" s="15"/>
      <c r="C23" s="21"/>
      <c r="D23" s="22"/>
      <c r="E23" s="16"/>
      <c r="F23" s="17"/>
      <c r="H23" s="58"/>
      <c r="J23" s="63"/>
    </row>
    <row r="24" spans="1:11" x14ac:dyDescent="0.2">
      <c r="K24" s="18" t="s">
        <v>82</v>
      </c>
    </row>
    <row r="25" spans="1:11" s="18" customFormat="1" ht="25.5" x14ac:dyDescent="0.2">
      <c r="A25" s="23" t="s">
        <v>5</v>
      </c>
      <c r="B25" s="23" t="s">
        <v>29</v>
      </c>
      <c r="C25" s="23" t="s">
        <v>6</v>
      </c>
      <c r="D25" s="24" t="s">
        <v>7</v>
      </c>
      <c r="E25" s="25" t="s">
        <v>30</v>
      </c>
      <c r="F25" s="24" t="s">
        <v>0</v>
      </c>
      <c r="H25" s="58"/>
      <c r="I25" s="18" t="s">
        <v>69</v>
      </c>
      <c r="J25" s="63" t="s">
        <v>83</v>
      </c>
      <c r="K25" s="18">
        <v>2</v>
      </c>
    </row>
    <row r="26" spans="1:11" x14ac:dyDescent="0.2">
      <c r="A26" s="26" t="s">
        <v>8</v>
      </c>
      <c r="B26" s="27" t="s">
        <v>35</v>
      </c>
      <c r="C26" s="28" t="s">
        <v>16</v>
      </c>
      <c r="D26" s="47">
        <f>I26*J26*$K$25</f>
        <v>118180</v>
      </c>
      <c r="E26" s="1"/>
      <c r="F26" s="48">
        <f t="shared" ref="F26" si="0">ROUND(D26*E26,2)</f>
        <v>0</v>
      </c>
      <c r="I26" s="7">
        <v>11818</v>
      </c>
      <c r="J26" s="62">
        <v>5</v>
      </c>
      <c r="K26" s="56"/>
    </row>
    <row r="27" spans="1:11" x14ac:dyDescent="0.2">
      <c r="A27" s="29" t="s">
        <v>9</v>
      </c>
      <c r="B27" s="27" t="s">
        <v>31</v>
      </c>
      <c r="C27" s="28" t="s">
        <v>16</v>
      </c>
      <c r="D27" s="47">
        <f t="shared" ref="D27:D41" si="1">I27*J27*$K$25</f>
        <v>30680</v>
      </c>
      <c r="E27" s="1"/>
      <c r="F27" s="48">
        <f>ROUND(D27*E27,2)</f>
        <v>0</v>
      </c>
      <c r="I27" s="7">
        <v>3068</v>
      </c>
      <c r="J27" s="62">
        <v>5</v>
      </c>
    </row>
    <row r="28" spans="1:11" x14ac:dyDescent="0.2">
      <c r="A28" s="29" t="s">
        <v>10</v>
      </c>
      <c r="B28" s="27" t="s">
        <v>37</v>
      </c>
      <c r="C28" s="28" t="s">
        <v>16</v>
      </c>
      <c r="D28" s="47">
        <f t="shared" si="1"/>
        <v>472720</v>
      </c>
      <c r="E28" s="1"/>
      <c r="F28" s="48">
        <f t="shared" ref="F28:F33" si="2">ROUND(D28*E28,2)</f>
        <v>0</v>
      </c>
      <c r="I28" s="7">
        <v>11818</v>
      </c>
      <c r="J28" s="62">
        <v>20</v>
      </c>
    </row>
    <row r="29" spans="1:11" x14ac:dyDescent="0.2">
      <c r="A29" s="29" t="s">
        <v>11</v>
      </c>
      <c r="B29" s="27" t="s">
        <v>40</v>
      </c>
      <c r="C29" s="28" t="s">
        <v>16</v>
      </c>
      <c r="D29" s="47">
        <f t="shared" si="1"/>
        <v>122720</v>
      </c>
      <c r="E29" s="1"/>
      <c r="F29" s="48">
        <f t="shared" si="2"/>
        <v>0</v>
      </c>
      <c r="I29" s="7">
        <v>3068</v>
      </c>
      <c r="J29" s="62">
        <v>20</v>
      </c>
    </row>
    <row r="30" spans="1:11" ht="25.5" x14ac:dyDescent="0.2">
      <c r="A30" s="29" t="s">
        <v>13</v>
      </c>
      <c r="B30" s="27" t="s">
        <v>34</v>
      </c>
      <c r="C30" s="28" t="s">
        <v>16</v>
      </c>
      <c r="D30" s="47">
        <f t="shared" si="1"/>
        <v>354540</v>
      </c>
      <c r="E30" s="1"/>
      <c r="F30" s="48">
        <f>ROUND(D30*E30,2)</f>
        <v>0</v>
      </c>
      <c r="I30" s="7">
        <v>11818</v>
      </c>
      <c r="J30" s="62">
        <v>15</v>
      </c>
    </row>
    <row r="31" spans="1:11" ht="25.5" x14ac:dyDescent="0.2">
      <c r="A31" s="29" t="s">
        <v>14</v>
      </c>
      <c r="B31" s="27" t="s">
        <v>39</v>
      </c>
      <c r="C31" s="28" t="s">
        <v>16</v>
      </c>
      <c r="D31" s="47">
        <f t="shared" si="1"/>
        <v>92040</v>
      </c>
      <c r="E31" s="1"/>
      <c r="F31" s="48">
        <f>ROUND(D31*E31,2)</f>
        <v>0</v>
      </c>
      <c r="I31" s="7">
        <v>3068</v>
      </c>
      <c r="J31" s="62">
        <v>15</v>
      </c>
    </row>
    <row r="32" spans="1:11" x14ac:dyDescent="0.2">
      <c r="A32" s="29" t="s">
        <v>15</v>
      </c>
      <c r="B32" s="27" t="s">
        <v>36</v>
      </c>
      <c r="C32" s="28" t="s">
        <v>16</v>
      </c>
      <c r="D32" s="47">
        <f t="shared" si="1"/>
        <v>70800</v>
      </c>
      <c r="E32" s="1"/>
      <c r="F32" s="48">
        <f>ROUND(D32*E32,2)</f>
        <v>0</v>
      </c>
      <c r="I32" s="7">
        <v>1770</v>
      </c>
      <c r="J32" s="62">
        <v>20</v>
      </c>
    </row>
    <row r="33" spans="1:11" ht="24" customHeight="1" x14ac:dyDescent="0.2">
      <c r="A33" s="29" t="s">
        <v>17</v>
      </c>
      <c r="B33" s="27" t="s">
        <v>33</v>
      </c>
      <c r="C33" s="28" t="s">
        <v>16</v>
      </c>
      <c r="D33" s="47">
        <f t="shared" si="1"/>
        <v>106200</v>
      </c>
      <c r="E33" s="1"/>
      <c r="F33" s="48">
        <f t="shared" si="2"/>
        <v>0</v>
      </c>
      <c r="I33" s="7">
        <v>1770</v>
      </c>
      <c r="J33" s="62">
        <v>30</v>
      </c>
    </row>
    <row r="34" spans="1:11" x14ac:dyDescent="0.2">
      <c r="A34" s="29" t="s">
        <v>18</v>
      </c>
      <c r="B34" s="27" t="s">
        <v>32</v>
      </c>
      <c r="C34" s="28" t="s">
        <v>12</v>
      </c>
      <c r="D34" s="47">
        <f t="shared" si="1"/>
        <v>208320</v>
      </c>
      <c r="E34" s="1"/>
      <c r="F34" s="48">
        <f>ROUND(D34*E34,2)</f>
        <v>0</v>
      </c>
      <c r="I34" s="7">
        <v>5208</v>
      </c>
      <c r="J34" s="62">
        <v>20</v>
      </c>
    </row>
    <row r="35" spans="1:11" x14ac:dyDescent="0.2">
      <c r="A35" s="29" t="s">
        <v>19</v>
      </c>
      <c r="B35" s="27" t="s">
        <v>38</v>
      </c>
      <c r="C35" s="28" t="s">
        <v>12</v>
      </c>
      <c r="D35" s="47">
        <f t="shared" si="1"/>
        <v>312480</v>
      </c>
      <c r="E35" s="1"/>
      <c r="F35" s="48">
        <f>ROUND(D35*E35,2)</f>
        <v>0</v>
      </c>
      <c r="I35" s="7">
        <v>5208</v>
      </c>
      <c r="J35" s="62">
        <v>30</v>
      </c>
    </row>
    <row r="36" spans="1:11" ht="25.5" x14ac:dyDescent="0.2">
      <c r="A36" s="29" t="s">
        <v>20</v>
      </c>
      <c r="B36" s="27" t="s">
        <v>44</v>
      </c>
      <c r="C36" s="28" t="s">
        <v>27</v>
      </c>
      <c r="D36" s="47">
        <f t="shared" si="1"/>
        <v>540</v>
      </c>
      <c r="E36" s="1"/>
      <c r="F36" s="48">
        <f>ROUND(D36*E36,2)</f>
        <v>0</v>
      </c>
      <c r="I36" s="7">
        <v>18</v>
      </c>
      <c r="J36" s="62">
        <v>15</v>
      </c>
    </row>
    <row r="37" spans="1:11" ht="25.5" x14ac:dyDescent="0.2">
      <c r="A37" s="26" t="s">
        <v>21</v>
      </c>
      <c r="B37" s="77" t="s">
        <v>88</v>
      </c>
      <c r="C37" s="28" t="s">
        <v>27</v>
      </c>
      <c r="D37" s="47">
        <f t="shared" si="1"/>
        <v>1200</v>
      </c>
      <c r="E37" s="1"/>
      <c r="F37" s="48">
        <f t="shared" ref="F37:F42" si="3">ROUND(D37*E37,2)</f>
        <v>0</v>
      </c>
      <c r="I37" s="7">
        <v>600</v>
      </c>
      <c r="J37" s="62">
        <v>1</v>
      </c>
    </row>
    <row r="38" spans="1:11" ht="25.5" x14ac:dyDescent="0.2">
      <c r="A38" s="26" t="s">
        <v>22</v>
      </c>
      <c r="B38" s="77" t="s">
        <v>85</v>
      </c>
      <c r="C38" s="28" t="s">
        <v>27</v>
      </c>
      <c r="D38" s="47">
        <f t="shared" si="1"/>
        <v>1200</v>
      </c>
      <c r="E38" s="1"/>
      <c r="F38" s="48">
        <f t="shared" si="3"/>
        <v>0</v>
      </c>
      <c r="H38" s="7"/>
      <c r="I38" s="7">
        <v>600</v>
      </c>
      <c r="J38" s="62">
        <v>1</v>
      </c>
    </row>
    <row r="39" spans="1:11" s="57" customFormat="1" ht="25.5" x14ac:dyDescent="0.2">
      <c r="A39" s="94" t="s">
        <v>23</v>
      </c>
      <c r="B39" s="77" t="s">
        <v>93</v>
      </c>
      <c r="C39" s="95" t="s">
        <v>27</v>
      </c>
      <c r="D39" s="85">
        <f t="shared" si="1"/>
        <v>254</v>
      </c>
      <c r="E39" s="90"/>
      <c r="F39" s="91">
        <f t="shared" si="3"/>
        <v>0</v>
      </c>
      <c r="H39" s="92"/>
      <c r="I39" s="92">
        <v>127</v>
      </c>
      <c r="J39" s="93">
        <v>1</v>
      </c>
    </row>
    <row r="40" spans="1:11" ht="25.5" x14ac:dyDescent="0.2">
      <c r="A40" s="26" t="s">
        <v>24</v>
      </c>
      <c r="B40" s="27" t="s">
        <v>87</v>
      </c>
      <c r="C40" s="28" t="s">
        <v>26</v>
      </c>
      <c r="D40" s="47">
        <f t="shared" si="1"/>
        <v>80</v>
      </c>
      <c r="E40" s="1"/>
      <c r="F40" s="48">
        <f t="shared" si="3"/>
        <v>0</v>
      </c>
      <c r="I40" s="7">
        <v>40</v>
      </c>
      <c r="J40" s="62">
        <v>1</v>
      </c>
    </row>
    <row r="41" spans="1:11" ht="25.5" x14ac:dyDescent="0.2">
      <c r="A41" s="29" t="s">
        <v>25</v>
      </c>
      <c r="B41" s="27" t="s">
        <v>86</v>
      </c>
      <c r="C41" s="28" t="s">
        <v>26</v>
      </c>
      <c r="D41" s="47">
        <f t="shared" si="1"/>
        <v>40</v>
      </c>
      <c r="E41" s="1"/>
      <c r="F41" s="48">
        <f t="shared" si="3"/>
        <v>0</v>
      </c>
      <c r="I41" s="7">
        <v>20</v>
      </c>
      <c r="J41" s="62">
        <v>1</v>
      </c>
    </row>
    <row r="42" spans="1:11" x14ac:dyDescent="0.2">
      <c r="A42" s="29" t="s">
        <v>84</v>
      </c>
      <c r="B42" s="27" t="s">
        <v>43</v>
      </c>
      <c r="C42" s="28" t="s">
        <v>26</v>
      </c>
      <c r="D42" s="47">
        <f>I42*J42*$K$25</f>
        <v>20</v>
      </c>
      <c r="E42" s="1"/>
      <c r="F42" s="48">
        <f t="shared" si="3"/>
        <v>0</v>
      </c>
      <c r="I42" s="7">
        <v>10</v>
      </c>
      <c r="J42" s="62">
        <v>1</v>
      </c>
    </row>
    <row r="43" spans="1:11" s="18" customFormat="1" x14ac:dyDescent="0.2">
      <c r="A43" s="119" t="s">
        <v>1</v>
      </c>
      <c r="B43" s="120"/>
      <c r="C43" s="120"/>
      <c r="D43" s="120"/>
      <c r="E43" s="121"/>
      <c r="F43" s="46">
        <f>SUM(F26:F42)</f>
        <v>0</v>
      </c>
      <c r="H43" s="58"/>
      <c r="I43" s="7"/>
      <c r="J43" s="62"/>
      <c r="K43" s="7"/>
    </row>
    <row r="45" spans="1:11" x14ac:dyDescent="0.2">
      <c r="A45" s="31"/>
      <c r="B45" s="33"/>
      <c r="C45" s="36"/>
      <c r="D45" s="34"/>
      <c r="E45" s="34"/>
      <c r="F45" s="34"/>
      <c r="G45" s="35"/>
      <c r="H45" s="35"/>
      <c r="K45" s="32"/>
    </row>
    <row r="46" spans="1:11" x14ac:dyDescent="0.2">
      <c r="A46" s="31"/>
      <c r="B46" s="33"/>
      <c r="C46" s="36"/>
      <c r="D46" s="34"/>
      <c r="E46" s="34"/>
      <c r="F46" s="34"/>
      <c r="G46" s="35"/>
      <c r="H46" s="35"/>
      <c r="K46" s="32"/>
    </row>
    <row r="47" spans="1:11" x14ac:dyDescent="0.2">
      <c r="A47" s="11" t="s">
        <v>2</v>
      </c>
      <c r="B47" s="11"/>
      <c r="C47" s="12"/>
      <c r="D47" s="13"/>
      <c r="E47" s="14"/>
      <c r="K47" s="32"/>
    </row>
    <row r="48" spans="1:11" x14ac:dyDescent="0.2">
      <c r="B48" s="11"/>
      <c r="C48" s="12"/>
    </row>
    <row r="49" spans="1:8" ht="12.75" customHeight="1" x14ac:dyDescent="0.2">
      <c r="A49" s="116">
        <f>REKAPITULACIJA!A46</f>
        <v>0</v>
      </c>
      <c r="B49" s="116"/>
      <c r="C49" s="12"/>
      <c r="D49" s="98"/>
      <c r="E49" s="97"/>
      <c r="F49" s="98"/>
    </row>
    <row r="50" spans="1:8" x14ac:dyDescent="0.2">
      <c r="G50" s="35"/>
      <c r="H50" s="35"/>
    </row>
    <row r="51" spans="1:8" x14ac:dyDescent="0.2">
      <c r="A51" s="31"/>
      <c r="B51" s="33"/>
      <c r="C51" s="36"/>
      <c r="D51" s="34"/>
      <c r="E51" s="34"/>
      <c r="F51" s="34"/>
      <c r="G51" s="35"/>
      <c r="H51" s="35"/>
    </row>
    <row r="52" spans="1:8" x14ac:dyDescent="0.2">
      <c r="A52" s="31"/>
      <c r="B52" s="33"/>
      <c r="C52" s="36"/>
      <c r="D52" s="34"/>
      <c r="E52" s="34"/>
      <c r="F52" s="34"/>
      <c r="G52" s="35"/>
      <c r="H52" s="35"/>
    </row>
    <row r="53" spans="1:8" x14ac:dyDescent="0.2">
      <c r="A53" s="31"/>
      <c r="B53" s="33"/>
      <c r="C53" s="36"/>
      <c r="D53" s="34"/>
      <c r="E53" s="34"/>
      <c r="F53" s="34"/>
      <c r="G53" s="35"/>
      <c r="H53" s="35"/>
    </row>
    <row r="54" spans="1:8" x14ac:dyDescent="0.2">
      <c r="A54" s="31"/>
      <c r="B54" s="33"/>
      <c r="C54" s="36"/>
      <c r="D54" s="34"/>
      <c r="E54" s="34"/>
      <c r="F54" s="34"/>
      <c r="G54" s="35"/>
      <c r="H54" s="35"/>
    </row>
  </sheetData>
  <sheetProtection algorithmName="SHA-512" hashValue="XHcfvORz6ZQqG1LG2Z5yG8GiWbNPRaZd4aAxnZOUSMPQ7mR6Awd1UdK8A9P+YmTJphhk9X3LkuT638xULbhfsA==" saltValue="TevHvDhisVJa+bibCNp8NQ==" spinCount="100000" sheet="1" selectLockedCells="1"/>
  <mergeCells count="5">
    <mergeCell ref="A17:E17"/>
    <mergeCell ref="A19:E19"/>
    <mergeCell ref="C22:D22"/>
    <mergeCell ref="A49:B49"/>
    <mergeCell ref="A43:E43"/>
  </mergeCells>
  <pageMargins left="1.1023622047244095" right="0" top="0.35433070866141736" bottom="0.55118110236220474" header="0.31496062992125984" footer="0.31496062992125984"/>
  <pageSetup paperSize="9" scale="9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9:K55"/>
  <sheetViews>
    <sheetView view="pageBreakPreview" zoomScale="87" zoomScaleNormal="100" zoomScaleSheetLayoutView="87" workbookViewId="0">
      <selection activeCell="C22" sqref="C22:D22"/>
    </sheetView>
  </sheetViews>
  <sheetFormatPr defaultRowHeight="12.75" x14ac:dyDescent="0.2"/>
  <cols>
    <col min="1" max="1" width="4.7109375" style="11" customWidth="1"/>
    <col min="2" max="2" width="30.7109375" style="2" customWidth="1"/>
    <col min="3" max="3" width="4.7109375" style="3" customWidth="1"/>
    <col min="4" max="4" width="11.7109375" style="4" customWidth="1"/>
    <col min="5" max="5" width="11.7109375" style="5" customWidth="1"/>
    <col min="6" max="6" width="11.7109375" style="4" customWidth="1"/>
    <col min="7" max="7" width="10.7109375" style="7" customWidth="1"/>
    <col min="8" max="8" width="2.7109375" style="57" customWidth="1"/>
    <col min="9" max="9" width="9.140625" style="7" hidden="1" customWidth="1"/>
    <col min="10" max="10" width="9.140625" style="62" hidden="1" customWidth="1"/>
    <col min="11" max="11" width="9.140625" style="7" hidden="1" customWidth="1"/>
    <col min="12" max="16384" width="9.140625" style="7"/>
  </cols>
  <sheetData>
    <row r="9" spans="1:10" x14ac:dyDescent="0.2">
      <c r="A9" s="11" t="str">
        <f>REKAPITULACIJA!A9</f>
        <v>Številka: 4162-2/2020</v>
      </c>
      <c r="F9" s="4" t="s">
        <v>92</v>
      </c>
      <c r="G9" s="36"/>
      <c r="H9" s="36"/>
    </row>
    <row r="10" spans="1:10" x14ac:dyDescent="0.2">
      <c r="A10" s="11" t="str">
        <f>REKAPITULACIJA!A10</f>
        <v>Datum: 7. 9. 2020</v>
      </c>
    </row>
    <row r="12" spans="1:10" x14ac:dyDescent="0.2">
      <c r="A12" s="11" t="s">
        <v>50</v>
      </c>
    </row>
    <row r="13" spans="1:10" s="18" customFormat="1" x14ac:dyDescent="0.2">
      <c r="A13" s="6" t="s">
        <v>60</v>
      </c>
      <c r="B13" s="19"/>
      <c r="C13" s="20"/>
      <c r="D13" s="17"/>
      <c r="E13" s="16"/>
      <c r="F13" s="17"/>
      <c r="H13" s="58"/>
      <c r="J13" s="63"/>
    </row>
    <row r="15" spans="1:10" x14ac:dyDescent="0.2">
      <c r="A15" s="11" t="s">
        <v>3</v>
      </c>
    </row>
    <row r="17" spans="1:11" x14ac:dyDescent="0.2">
      <c r="A17" s="117">
        <f>REKAPITULACIJA!A15</f>
        <v>0</v>
      </c>
      <c r="B17" s="117"/>
      <c r="C17" s="117"/>
      <c r="D17" s="117"/>
      <c r="E17" s="117"/>
      <c r="F17" s="5"/>
      <c r="G17" s="4"/>
      <c r="H17" s="59"/>
    </row>
    <row r="18" spans="1:11" x14ac:dyDescent="0.2">
      <c r="A18" s="8"/>
      <c r="B18" s="8"/>
      <c r="C18" s="9"/>
      <c r="D18" s="10"/>
      <c r="E18" s="10"/>
      <c r="F18" s="5"/>
      <c r="G18" s="4"/>
      <c r="H18" s="59"/>
    </row>
    <row r="19" spans="1:11" x14ac:dyDescent="0.2">
      <c r="A19" s="117">
        <f>REKAPITULACIJA!A17</f>
        <v>0</v>
      </c>
      <c r="B19" s="117"/>
      <c r="C19" s="117"/>
      <c r="D19" s="117"/>
      <c r="E19" s="117"/>
      <c r="F19" s="5"/>
      <c r="G19" s="4"/>
      <c r="H19" s="59"/>
    </row>
    <row r="22" spans="1:11" s="18" customFormat="1" ht="12.75" customHeight="1" x14ac:dyDescent="0.2">
      <c r="A22" s="6"/>
      <c r="B22" s="15" t="s">
        <v>4</v>
      </c>
      <c r="C22" s="118"/>
      <c r="D22" s="118"/>
      <c r="E22" s="16"/>
      <c r="F22" s="17"/>
      <c r="H22" s="58"/>
      <c r="J22" s="63"/>
    </row>
    <row r="23" spans="1:11" s="18" customFormat="1" x14ac:dyDescent="0.2">
      <c r="A23" s="6"/>
      <c r="B23" s="15"/>
      <c r="C23" s="21"/>
      <c r="D23" s="22"/>
      <c r="E23" s="16"/>
      <c r="F23" s="17"/>
      <c r="H23" s="58"/>
      <c r="J23" s="63"/>
    </row>
    <row r="24" spans="1:11" x14ac:dyDescent="0.2">
      <c r="K24" s="18" t="s">
        <v>82</v>
      </c>
    </row>
    <row r="25" spans="1:11" s="18" customFormat="1" ht="25.5" x14ac:dyDescent="0.2">
      <c r="A25" s="23" t="s">
        <v>5</v>
      </c>
      <c r="B25" s="23" t="s">
        <v>29</v>
      </c>
      <c r="C25" s="23" t="s">
        <v>6</v>
      </c>
      <c r="D25" s="24" t="s">
        <v>7</v>
      </c>
      <c r="E25" s="25" t="s">
        <v>30</v>
      </c>
      <c r="F25" s="24" t="s">
        <v>0</v>
      </c>
      <c r="H25" s="58"/>
      <c r="I25" s="18" t="s">
        <v>69</v>
      </c>
      <c r="J25" s="63" t="s">
        <v>83</v>
      </c>
      <c r="K25" s="18">
        <v>2</v>
      </c>
    </row>
    <row r="26" spans="1:11" x14ac:dyDescent="0.2">
      <c r="A26" s="26" t="s">
        <v>8</v>
      </c>
      <c r="B26" s="27" t="s">
        <v>35</v>
      </c>
      <c r="C26" s="28" t="s">
        <v>16</v>
      </c>
      <c r="D26" s="47">
        <f>I26*J26*$K$25</f>
        <v>35200</v>
      </c>
      <c r="E26" s="1"/>
      <c r="F26" s="48">
        <f t="shared" ref="F26" si="0">ROUND(D26*E26,2)</f>
        <v>0</v>
      </c>
      <c r="I26" s="7">
        <v>3520</v>
      </c>
      <c r="J26" s="62">
        <v>5</v>
      </c>
      <c r="K26" s="56"/>
    </row>
    <row r="27" spans="1:11" x14ac:dyDescent="0.2">
      <c r="A27" s="29" t="s">
        <v>9</v>
      </c>
      <c r="B27" s="27" t="s">
        <v>31</v>
      </c>
      <c r="C27" s="28" t="s">
        <v>16</v>
      </c>
      <c r="D27" s="47">
        <f t="shared" ref="D27:D43" si="1">I27*J27*$K$25</f>
        <v>15570</v>
      </c>
      <c r="E27" s="1"/>
      <c r="F27" s="48">
        <f>ROUND(D27*E27,2)</f>
        <v>0</v>
      </c>
      <c r="I27" s="7">
        <v>1557</v>
      </c>
      <c r="J27" s="62">
        <v>5</v>
      </c>
    </row>
    <row r="28" spans="1:11" x14ac:dyDescent="0.2">
      <c r="A28" s="29" t="s">
        <v>10</v>
      </c>
      <c r="B28" s="27" t="s">
        <v>37</v>
      </c>
      <c r="C28" s="28" t="s">
        <v>16</v>
      </c>
      <c r="D28" s="47">
        <f t="shared" si="1"/>
        <v>140800</v>
      </c>
      <c r="E28" s="1"/>
      <c r="F28" s="48">
        <f t="shared" ref="F28:F33" si="2">ROUND(D28*E28,2)</f>
        <v>0</v>
      </c>
      <c r="I28" s="7">
        <v>3520</v>
      </c>
      <c r="J28" s="62">
        <v>20</v>
      </c>
    </row>
    <row r="29" spans="1:11" x14ac:dyDescent="0.2">
      <c r="A29" s="29" t="s">
        <v>11</v>
      </c>
      <c r="B29" s="27" t="s">
        <v>40</v>
      </c>
      <c r="C29" s="28" t="s">
        <v>16</v>
      </c>
      <c r="D29" s="47">
        <f t="shared" si="1"/>
        <v>62280</v>
      </c>
      <c r="E29" s="1"/>
      <c r="F29" s="48">
        <f t="shared" si="2"/>
        <v>0</v>
      </c>
      <c r="I29" s="7">
        <v>1557</v>
      </c>
      <c r="J29" s="62">
        <v>20</v>
      </c>
    </row>
    <row r="30" spans="1:11" ht="25.5" x14ac:dyDescent="0.2">
      <c r="A30" s="29" t="s">
        <v>13</v>
      </c>
      <c r="B30" s="27" t="s">
        <v>34</v>
      </c>
      <c r="C30" s="28" t="s">
        <v>16</v>
      </c>
      <c r="D30" s="47">
        <f t="shared" si="1"/>
        <v>105600</v>
      </c>
      <c r="E30" s="1"/>
      <c r="F30" s="48">
        <f>ROUND(D30*E30,2)</f>
        <v>0</v>
      </c>
      <c r="I30" s="7">
        <v>3520</v>
      </c>
      <c r="J30" s="62">
        <v>15</v>
      </c>
    </row>
    <row r="31" spans="1:11" ht="25.5" x14ac:dyDescent="0.2">
      <c r="A31" s="29" t="s">
        <v>14</v>
      </c>
      <c r="B31" s="27" t="s">
        <v>39</v>
      </c>
      <c r="C31" s="28" t="s">
        <v>16</v>
      </c>
      <c r="D31" s="47">
        <f t="shared" si="1"/>
        <v>46710</v>
      </c>
      <c r="E31" s="1"/>
      <c r="F31" s="48">
        <f>ROUND(D31*E31,2)</f>
        <v>0</v>
      </c>
      <c r="I31" s="7">
        <v>1557</v>
      </c>
      <c r="J31" s="62">
        <v>15</v>
      </c>
    </row>
    <row r="32" spans="1:11" x14ac:dyDescent="0.2">
      <c r="A32" s="29" t="s">
        <v>15</v>
      </c>
      <c r="B32" s="27" t="s">
        <v>36</v>
      </c>
      <c r="C32" s="28" t="s">
        <v>16</v>
      </c>
      <c r="D32" s="47">
        <f t="shared" si="1"/>
        <v>89200</v>
      </c>
      <c r="E32" s="1"/>
      <c r="F32" s="48">
        <f>ROUND(D32*E32,2)</f>
        <v>0</v>
      </c>
      <c r="I32" s="7">
        <v>2230</v>
      </c>
      <c r="J32" s="62">
        <v>20</v>
      </c>
    </row>
    <row r="33" spans="1:11" ht="25.5" x14ac:dyDescent="0.2">
      <c r="A33" s="29" t="s">
        <v>17</v>
      </c>
      <c r="B33" s="27" t="s">
        <v>33</v>
      </c>
      <c r="C33" s="28" t="s">
        <v>16</v>
      </c>
      <c r="D33" s="47">
        <f t="shared" si="1"/>
        <v>133800</v>
      </c>
      <c r="E33" s="1"/>
      <c r="F33" s="48">
        <f t="shared" si="2"/>
        <v>0</v>
      </c>
      <c r="I33" s="7">
        <v>2230</v>
      </c>
      <c r="J33" s="62">
        <v>30</v>
      </c>
    </row>
    <row r="34" spans="1:11" x14ac:dyDescent="0.2">
      <c r="A34" s="29" t="s">
        <v>18</v>
      </c>
      <c r="B34" s="27" t="s">
        <v>32</v>
      </c>
      <c r="C34" s="28" t="s">
        <v>12</v>
      </c>
      <c r="D34" s="47">
        <f t="shared" si="1"/>
        <v>104000</v>
      </c>
      <c r="E34" s="1"/>
      <c r="F34" s="48">
        <f>ROUND(D34*E34,2)</f>
        <v>0</v>
      </c>
      <c r="I34" s="7">
        <v>2600</v>
      </c>
      <c r="J34" s="62">
        <v>20</v>
      </c>
    </row>
    <row r="35" spans="1:11" x14ac:dyDescent="0.2">
      <c r="A35" s="29" t="s">
        <v>19</v>
      </c>
      <c r="B35" s="27" t="s">
        <v>38</v>
      </c>
      <c r="C35" s="28" t="s">
        <v>12</v>
      </c>
      <c r="D35" s="47">
        <f t="shared" si="1"/>
        <v>156000</v>
      </c>
      <c r="E35" s="1"/>
      <c r="F35" s="48">
        <f>ROUND(D35*E35,2)</f>
        <v>0</v>
      </c>
      <c r="I35" s="7">
        <v>2600</v>
      </c>
      <c r="J35" s="62">
        <v>30</v>
      </c>
    </row>
    <row r="36" spans="1:11" ht="25.5" x14ac:dyDescent="0.2">
      <c r="A36" s="29" t="s">
        <v>20</v>
      </c>
      <c r="B36" s="27" t="s">
        <v>44</v>
      </c>
      <c r="C36" s="28" t="s">
        <v>27</v>
      </c>
      <c r="D36" s="47">
        <f t="shared" si="1"/>
        <v>240</v>
      </c>
      <c r="E36" s="1"/>
      <c r="F36" s="48">
        <f>ROUND(D36*E36,2)</f>
        <v>0</v>
      </c>
      <c r="I36" s="7">
        <v>8</v>
      </c>
      <c r="J36" s="62">
        <v>15</v>
      </c>
    </row>
    <row r="37" spans="1:11" ht="25.5" x14ac:dyDescent="0.2">
      <c r="A37" s="26" t="s">
        <v>21</v>
      </c>
      <c r="B37" s="77" t="s">
        <v>88</v>
      </c>
      <c r="C37" s="28" t="s">
        <v>27</v>
      </c>
      <c r="D37" s="47">
        <f t="shared" si="1"/>
        <v>800</v>
      </c>
      <c r="E37" s="1"/>
      <c r="F37" s="48">
        <f t="shared" ref="F37:F43" si="3">ROUND(D37*E37,2)</f>
        <v>0</v>
      </c>
      <c r="I37" s="7">
        <v>400</v>
      </c>
      <c r="J37" s="62">
        <v>1</v>
      </c>
    </row>
    <row r="38" spans="1:11" ht="25.5" x14ac:dyDescent="0.2">
      <c r="A38" s="26" t="s">
        <v>22</v>
      </c>
      <c r="B38" s="77" t="s">
        <v>85</v>
      </c>
      <c r="C38" s="28" t="s">
        <v>27</v>
      </c>
      <c r="D38" s="47">
        <f t="shared" si="1"/>
        <v>800</v>
      </c>
      <c r="E38" s="1"/>
      <c r="F38" s="48">
        <f t="shared" si="3"/>
        <v>0</v>
      </c>
      <c r="H38" s="7"/>
      <c r="I38" s="7">
        <v>400</v>
      </c>
      <c r="J38" s="62">
        <v>1</v>
      </c>
    </row>
    <row r="39" spans="1:11" s="57" customFormat="1" ht="25.5" x14ac:dyDescent="0.2">
      <c r="A39" s="94" t="s">
        <v>23</v>
      </c>
      <c r="B39" s="77" t="s">
        <v>93</v>
      </c>
      <c r="C39" s="95" t="s">
        <v>27</v>
      </c>
      <c r="D39" s="85">
        <f t="shared" si="1"/>
        <v>130</v>
      </c>
      <c r="E39" s="90"/>
      <c r="F39" s="91">
        <f t="shared" si="3"/>
        <v>0</v>
      </c>
      <c r="H39" s="92"/>
      <c r="I39" s="92">
        <v>65</v>
      </c>
      <c r="J39" s="93">
        <v>1</v>
      </c>
    </row>
    <row r="40" spans="1:11" ht="38.25" x14ac:dyDescent="0.2">
      <c r="A40" s="26" t="s">
        <v>24</v>
      </c>
      <c r="B40" s="27" t="s">
        <v>41</v>
      </c>
      <c r="C40" s="28" t="s">
        <v>26</v>
      </c>
      <c r="D40" s="47">
        <f t="shared" si="1"/>
        <v>80</v>
      </c>
      <c r="E40" s="1"/>
      <c r="F40" s="48">
        <f t="shared" si="3"/>
        <v>0</v>
      </c>
      <c r="I40" s="7">
        <v>40</v>
      </c>
      <c r="J40" s="62">
        <v>1</v>
      </c>
    </row>
    <row r="41" spans="1:11" ht="38.25" x14ac:dyDescent="0.2">
      <c r="A41" s="29" t="s">
        <v>25</v>
      </c>
      <c r="B41" s="27" t="s">
        <v>45</v>
      </c>
      <c r="C41" s="28" t="s">
        <v>26</v>
      </c>
      <c r="D41" s="47">
        <f t="shared" si="1"/>
        <v>40</v>
      </c>
      <c r="E41" s="1"/>
      <c r="F41" s="48">
        <f t="shared" si="3"/>
        <v>0</v>
      </c>
      <c r="I41" s="7">
        <v>20</v>
      </c>
      <c r="J41" s="62">
        <v>1</v>
      </c>
    </row>
    <row r="42" spans="1:11" x14ac:dyDescent="0.2">
      <c r="A42" s="29" t="s">
        <v>84</v>
      </c>
      <c r="B42" s="27" t="s">
        <v>42</v>
      </c>
      <c r="C42" s="28" t="s">
        <v>26</v>
      </c>
      <c r="D42" s="47">
        <f t="shared" si="1"/>
        <v>40</v>
      </c>
      <c r="E42" s="1"/>
      <c r="F42" s="48">
        <f t="shared" si="3"/>
        <v>0</v>
      </c>
      <c r="I42" s="7">
        <v>20</v>
      </c>
      <c r="J42" s="62">
        <v>1</v>
      </c>
    </row>
    <row r="43" spans="1:11" x14ac:dyDescent="0.2">
      <c r="A43" s="29" t="s">
        <v>94</v>
      </c>
      <c r="B43" s="27" t="s">
        <v>43</v>
      </c>
      <c r="C43" s="28" t="s">
        <v>26</v>
      </c>
      <c r="D43" s="47">
        <f t="shared" si="1"/>
        <v>20</v>
      </c>
      <c r="E43" s="1"/>
      <c r="F43" s="48">
        <f t="shared" si="3"/>
        <v>0</v>
      </c>
      <c r="I43" s="7">
        <v>10</v>
      </c>
      <c r="J43" s="62">
        <v>1</v>
      </c>
    </row>
    <row r="44" spans="1:11" s="18" customFormat="1" x14ac:dyDescent="0.2">
      <c r="A44" s="119" t="s">
        <v>1</v>
      </c>
      <c r="B44" s="120"/>
      <c r="C44" s="120"/>
      <c r="D44" s="120"/>
      <c r="E44" s="121"/>
      <c r="F44" s="46">
        <f>SUM(F26:F43)</f>
        <v>0</v>
      </c>
      <c r="H44" s="58"/>
      <c r="J44" s="63"/>
      <c r="K44" s="7"/>
    </row>
    <row r="46" spans="1:11" x14ac:dyDescent="0.2">
      <c r="A46" s="31"/>
      <c r="B46" s="33"/>
      <c r="C46" s="36"/>
      <c r="D46" s="34"/>
      <c r="E46" s="34"/>
      <c r="F46" s="34"/>
      <c r="G46" s="35"/>
      <c r="H46" s="35"/>
      <c r="K46" s="32"/>
    </row>
    <row r="47" spans="1:11" x14ac:dyDescent="0.2">
      <c r="A47" s="31"/>
      <c r="B47" s="33"/>
      <c r="C47" s="36"/>
      <c r="D47" s="34"/>
      <c r="E47" s="34"/>
      <c r="F47" s="34"/>
      <c r="G47" s="35"/>
      <c r="H47" s="35"/>
      <c r="K47" s="32"/>
    </row>
    <row r="48" spans="1:11" x14ac:dyDescent="0.2">
      <c r="A48" s="11" t="s">
        <v>2</v>
      </c>
      <c r="B48" s="11"/>
      <c r="C48" s="12"/>
      <c r="D48" s="13"/>
      <c r="E48" s="14"/>
    </row>
    <row r="49" spans="1:8" x14ac:dyDescent="0.2">
      <c r="B49" s="11"/>
      <c r="C49" s="12"/>
    </row>
    <row r="50" spans="1:8" ht="12.75" customHeight="1" x14ac:dyDescent="0.2">
      <c r="A50" s="116">
        <f>REKAPITULACIJA!A46</f>
        <v>0</v>
      </c>
      <c r="B50" s="116"/>
      <c r="C50" s="12"/>
      <c r="D50" s="98"/>
      <c r="E50" s="97"/>
      <c r="F50" s="98"/>
    </row>
    <row r="51" spans="1:8" x14ac:dyDescent="0.2">
      <c r="G51" s="35"/>
      <c r="H51" s="35"/>
    </row>
    <row r="52" spans="1:8" x14ac:dyDescent="0.2">
      <c r="A52" s="31"/>
      <c r="B52" s="33"/>
      <c r="C52" s="36"/>
      <c r="D52" s="34"/>
      <c r="E52" s="34"/>
      <c r="F52" s="34"/>
      <c r="G52" s="35"/>
      <c r="H52" s="35"/>
    </row>
    <row r="53" spans="1:8" x14ac:dyDescent="0.2">
      <c r="A53" s="31"/>
      <c r="B53" s="33"/>
      <c r="C53" s="36"/>
      <c r="D53" s="34"/>
      <c r="E53" s="34"/>
      <c r="F53" s="34"/>
      <c r="G53" s="35"/>
      <c r="H53" s="35"/>
    </row>
    <row r="54" spans="1:8" x14ac:dyDescent="0.2">
      <c r="A54" s="31"/>
      <c r="B54" s="33"/>
      <c r="C54" s="36"/>
      <c r="D54" s="34"/>
      <c r="E54" s="34"/>
      <c r="F54" s="34"/>
      <c r="G54" s="35"/>
      <c r="H54" s="35"/>
    </row>
    <row r="55" spans="1:8" x14ac:dyDescent="0.2">
      <c r="A55" s="31"/>
      <c r="B55" s="33"/>
      <c r="C55" s="36"/>
      <c r="D55" s="34"/>
      <c r="E55" s="34"/>
      <c r="F55" s="34"/>
      <c r="G55" s="35"/>
      <c r="H55" s="35"/>
    </row>
  </sheetData>
  <sheetProtection algorithmName="SHA-512" hashValue="jsRTqeylTPmzeC7pxHN1AtKAlVKjhecLFNwqhAwZ3pYPAA773bf9SpRjTtPLVk9kuW5rAklhrjwdnc17qi16Ow==" saltValue="REAoDZu33BbxykdjBMMphg==" spinCount="100000" sheet="1" selectLockedCells="1"/>
  <mergeCells count="5">
    <mergeCell ref="A17:E17"/>
    <mergeCell ref="A19:E19"/>
    <mergeCell ref="C22:D22"/>
    <mergeCell ref="A50:B50"/>
    <mergeCell ref="A44:E44"/>
  </mergeCells>
  <pageMargins left="1.1023622047244095" right="0" top="0.35433070866141736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9:K55"/>
  <sheetViews>
    <sheetView view="pageBreakPreview" zoomScale="93" zoomScaleNormal="100" zoomScaleSheetLayoutView="93" workbookViewId="0">
      <selection activeCell="C22" sqref="C22:D22"/>
    </sheetView>
  </sheetViews>
  <sheetFormatPr defaultRowHeight="12.75" x14ac:dyDescent="0.2"/>
  <cols>
    <col min="1" max="1" width="4.7109375" style="11" customWidth="1"/>
    <col min="2" max="2" width="30.7109375" style="2" customWidth="1"/>
    <col min="3" max="3" width="4.7109375" style="3" customWidth="1"/>
    <col min="4" max="4" width="11.7109375" style="4" customWidth="1"/>
    <col min="5" max="5" width="11.7109375" style="5" customWidth="1"/>
    <col min="6" max="6" width="11.7109375" style="4" customWidth="1"/>
    <col min="7" max="7" width="10.7109375" style="7" customWidth="1"/>
    <col min="8" max="8" width="2.7109375" style="57" hidden="1" customWidth="1"/>
    <col min="9" max="9" width="9.140625" style="7" hidden="1" customWidth="1"/>
    <col min="10" max="10" width="9.140625" style="62" hidden="1" customWidth="1"/>
    <col min="11" max="11" width="9.140625" style="7" hidden="1" customWidth="1"/>
    <col min="12" max="13" width="9.140625" style="7" customWidth="1"/>
    <col min="14" max="16384" width="9.140625" style="7"/>
  </cols>
  <sheetData>
    <row r="9" spans="1:10" x14ac:dyDescent="0.2">
      <c r="A9" s="11" t="str">
        <f>REKAPITULACIJA!A9</f>
        <v>Številka: 4162-2/2020</v>
      </c>
      <c r="F9" s="4" t="s">
        <v>92</v>
      </c>
      <c r="G9" s="36"/>
      <c r="H9" s="36"/>
    </row>
    <row r="10" spans="1:10" x14ac:dyDescent="0.2">
      <c r="A10" s="11" t="str">
        <f>REKAPITULACIJA!A10</f>
        <v>Datum: 7. 9. 2020</v>
      </c>
    </row>
    <row r="12" spans="1:10" x14ac:dyDescent="0.2">
      <c r="A12" s="11" t="s">
        <v>49</v>
      </c>
    </row>
    <row r="13" spans="1:10" s="18" customFormat="1" x14ac:dyDescent="0.2">
      <c r="A13" s="6" t="s">
        <v>61</v>
      </c>
      <c r="B13" s="19"/>
      <c r="C13" s="20"/>
      <c r="D13" s="17"/>
      <c r="E13" s="16"/>
      <c r="F13" s="17"/>
      <c r="H13" s="58"/>
      <c r="J13" s="63"/>
    </row>
    <row r="15" spans="1:10" x14ac:dyDescent="0.2">
      <c r="A15" s="11" t="s">
        <v>3</v>
      </c>
    </row>
    <row r="17" spans="1:11" x14ac:dyDescent="0.2">
      <c r="A17" s="117">
        <f>REKAPITULACIJA!A15</f>
        <v>0</v>
      </c>
      <c r="B17" s="117"/>
      <c r="C17" s="117"/>
      <c r="D17" s="117"/>
      <c r="E17" s="117"/>
      <c r="F17" s="5"/>
      <c r="G17" s="4"/>
      <c r="H17" s="59"/>
    </row>
    <row r="18" spans="1:11" x14ac:dyDescent="0.2">
      <c r="A18" s="8"/>
      <c r="B18" s="8"/>
      <c r="C18" s="9"/>
      <c r="D18" s="10"/>
      <c r="E18" s="10"/>
      <c r="F18" s="5"/>
      <c r="G18" s="4"/>
      <c r="H18" s="59"/>
    </row>
    <row r="19" spans="1:11" x14ac:dyDescent="0.2">
      <c r="A19" s="117">
        <f>REKAPITULACIJA!A17</f>
        <v>0</v>
      </c>
      <c r="B19" s="117"/>
      <c r="C19" s="117"/>
      <c r="D19" s="117"/>
      <c r="E19" s="117"/>
      <c r="F19" s="5"/>
      <c r="G19" s="4"/>
      <c r="H19" s="59"/>
    </row>
    <row r="22" spans="1:11" s="18" customFormat="1" ht="12.75" customHeight="1" x14ac:dyDescent="0.2">
      <c r="A22" s="6"/>
      <c r="B22" s="15" t="s">
        <v>4</v>
      </c>
      <c r="C22" s="118"/>
      <c r="D22" s="118"/>
      <c r="E22" s="16"/>
      <c r="F22" s="17"/>
      <c r="H22" s="58"/>
      <c r="J22" s="63"/>
    </row>
    <row r="23" spans="1:11" s="18" customFormat="1" x14ac:dyDescent="0.2">
      <c r="A23" s="6"/>
      <c r="B23" s="15"/>
      <c r="C23" s="21"/>
      <c r="D23" s="22"/>
      <c r="E23" s="16"/>
      <c r="F23" s="17"/>
      <c r="H23" s="58"/>
      <c r="J23" s="63"/>
    </row>
    <row r="24" spans="1:11" x14ac:dyDescent="0.2">
      <c r="K24" s="18" t="s">
        <v>82</v>
      </c>
    </row>
    <row r="25" spans="1:11" s="18" customFormat="1" ht="25.5" x14ac:dyDescent="0.2">
      <c r="A25" s="23" t="s">
        <v>5</v>
      </c>
      <c r="B25" s="23" t="s">
        <v>29</v>
      </c>
      <c r="C25" s="23" t="s">
        <v>6</v>
      </c>
      <c r="D25" s="24" t="s">
        <v>7</v>
      </c>
      <c r="E25" s="25" t="s">
        <v>30</v>
      </c>
      <c r="F25" s="24" t="s">
        <v>0</v>
      </c>
      <c r="H25" s="58"/>
      <c r="I25" s="18" t="s">
        <v>69</v>
      </c>
      <c r="J25" s="63" t="s">
        <v>83</v>
      </c>
      <c r="K25" s="18">
        <v>2</v>
      </c>
    </row>
    <row r="26" spans="1:11" x14ac:dyDescent="0.2">
      <c r="A26" s="26" t="s">
        <v>8</v>
      </c>
      <c r="B26" s="27" t="s">
        <v>35</v>
      </c>
      <c r="C26" s="28" t="s">
        <v>16</v>
      </c>
      <c r="D26" s="47">
        <f>I26*J26*$K$25</f>
        <v>67150</v>
      </c>
      <c r="E26" s="1"/>
      <c r="F26" s="48">
        <f t="shared" ref="F26" si="0">ROUND(D26*E26,2)</f>
        <v>0</v>
      </c>
      <c r="I26" s="7">
        <v>6715</v>
      </c>
      <c r="J26" s="62">
        <v>5</v>
      </c>
      <c r="K26" s="56"/>
    </row>
    <row r="27" spans="1:11" x14ac:dyDescent="0.2">
      <c r="A27" s="29" t="s">
        <v>9</v>
      </c>
      <c r="B27" s="27" t="s">
        <v>31</v>
      </c>
      <c r="C27" s="28" t="s">
        <v>16</v>
      </c>
      <c r="D27" s="47">
        <f t="shared" ref="D27:D42" si="1">I27*J27*$K$25</f>
        <v>8390</v>
      </c>
      <c r="E27" s="1"/>
      <c r="F27" s="48">
        <f>ROUND(D27*E27,2)</f>
        <v>0</v>
      </c>
      <c r="I27" s="7">
        <v>839</v>
      </c>
      <c r="J27" s="62">
        <v>5</v>
      </c>
    </row>
    <row r="28" spans="1:11" x14ac:dyDescent="0.2">
      <c r="A28" s="29" t="s">
        <v>10</v>
      </c>
      <c r="B28" s="27" t="s">
        <v>37</v>
      </c>
      <c r="C28" s="28" t="s">
        <v>16</v>
      </c>
      <c r="D28" s="47">
        <f t="shared" si="1"/>
        <v>268600</v>
      </c>
      <c r="E28" s="1"/>
      <c r="F28" s="48">
        <f t="shared" ref="F28:F33" si="2">ROUND(D28*E28,2)</f>
        <v>0</v>
      </c>
      <c r="I28" s="7">
        <v>6715</v>
      </c>
      <c r="J28" s="62">
        <v>20</v>
      </c>
    </row>
    <row r="29" spans="1:11" x14ac:dyDescent="0.2">
      <c r="A29" s="29" t="s">
        <v>11</v>
      </c>
      <c r="B29" s="27" t="s">
        <v>40</v>
      </c>
      <c r="C29" s="28" t="s">
        <v>16</v>
      </c>
      <c r="D29" s="47">
        <f t="shared" si="1"/>
        <v>33560</v>
      </c>
      <c r="E29" s="1"/>
      <c r="F29" s="48">
        <f t="shared" si="2"/>
        <v>0</v>
      </c>
      <c r="I29" s="7">
        <v>839</v>
      </c>
      <c r="J29" s="62">
        <v>20</v>
      </c>
    </row>
    <row r="30" spans="1:11" ht="25.5" x14ac:dyDescent="0.2">
      <c r="A30" s="29" t="s">
        <v>13</v>
      </c>
      <c r="B30" s="27" t="s">
        <v>34</v>
      </c>
      <c r="C30" s="28" t="s">
        <v>16</v>
      </c>
      <c r="D30" s="47">
        <f t="shared" si="1"/>
        <v>201450</v>
      </c>
      <c r="E30" s="1"/>
      <c r="F30" s="48">
        <f>ROUND(D30*E30,2)</f>
        <v>0</v>
      </c>
      <c r="I30" s="7">
        <v>6715</v>
      </c>
      <c r="J30" s="62">
        <v>15</v>
      </c>
    </row>
    <row r="31" spans="1:11" ht="25.5" x14ac:dyDescent="0.2">
      <c r="A31" s="29" t="s">
        <v>14</v>
      </c>
      <c r="B31" s="27" t="s">
        <v>39</v>
      </c>
      <c r="C31" s="28" t="s">
        <v>16</v>
      </c>
      <c r="D31" s="47">
        <f t="shared" si="1"/>
        <v>25170</v>
      </c>
      <c r="E31" s="1"/>
      <c r="F31" s="48">
        <f>ROUND(D31*E31,2)</f>
        <v>0</v>
      </c>
      <c r="I31" s="7">
        <v>839</v>
      </c>
      <c r="J31" s="62">
        <v>15</v>
      </c>
    </row>
    <row r="32" spans="1:11" x14ac:dyDescent="0.2">
      <c r="A32" s="29" t="s">
        <v>15</v>
      </c>
      <c r="B32" s="27" t="s">
        <v>36</v>
      </c>
      <c r="C32" s="28" t="s">
        <v>16</v>
      </c>
      <c r="D32" s="47">
        <f t="shared" si="1"/>
        <v>15000</v>
      </c>
      <c r="E32" s="1"/>
      <c r="F32" s="48">
        <f>ROUND(D32*E32,2)</f>
        <v>0</v>
      </c>
      <c r="I32" s="7">
        <v>375</v>
      </c>
      <c r="J32" s="62">
        <v>20</v>
      </c>
    </row>
    <row r="33" spans="1:11" ht="25.5" x14ac:dyDescent="0.2">
      <c r="A33" s="29" t="s">
        <v>17</v>
      </c>
      <c r="B33" s="27" t="s">
        <v>33</v>
      </c>
      <c r="C33" s="28" t="s">
        <v>16</v>
      </c>
      <c r="D33" s="47">
        <f t="shared" si="1"/>
        <v>22500</v>
      </c>
      <c r="E33" s="1"/>
      <c r="F33" s="48">
        <f t="shared" si="2"/>
        <v>0</v>
      </c>
      <c r="I33" s="7">
        <v>375</v>
      </c>
      <c r="J33" s="62">
        <v>30</v>
      </c>
    </row>
    <row r="34" spans="1:11" x14ac:dyDescent="0.2">
      <c r="A34" s="29" t="s">
        <v>18</v>
      </c>
      <c r="B34" s="27" t="s">
        <v>32</v>
      </c>
      <c r="C34" s="28" t="s">
        <v>12</v>
      </c>
      <c r="D34" s="47">
        <f t="shared" si="1"/>
        <v>72000</v>
      </c>
      <c r="E34" s="1"/>
      <c r="F34" s="48">
        <f>ROUND(D34*E34,2)</f>
        <v>0</v>
      </c>
      <c r="I34" s="7">
        <v>1800</v>
      </c>
      <c r="J34" s="62">
        <v>20</v>
      </c>
    </row>
    <row r="35" spans="1:11" x14ac:dyDescent="0.2">
      <c r="A35" s="29" t="s">
        <v>19</v>
      </c>
      <c r="B35" s="27" t="s">
        <v>38</v>
      </c>
      <c r="C35" s="28" t="s">
        <v>12</v>
      </c>
      <c r="D35" s="47">
        <f t="shared" si="1"/>
        <v>108000</v>
      </c>
      <c r="E35" s="1"/>
      <c r="F35" s="48">
        <f>ROUND(D35*E35,2)</f>
        <v>0</v>
      </c>
      <c r="I35" s="7">
        <v>1800</v>
      </c>
      <c r="J35" s="62">
        <v>30</v>
      </c>
    </row>
    <row r="36" spans="1:11" ht="25.5" x14ac:dyDescent="0.2">
      <c r="A36" s="29" t="s">
        <v>20</v>
      </c>
      <c r="B36" s="27" t="s">
        <v>44</v>
      </c>
      <c r="C36" s="28" t="s">
        <v>27</v>
      </c>
      <c r="D36" s="47">
        <f t="shared" si="1"/>
        <v>240</v>
      </c>
      <c r="E36" s="1"/>
      <c r="F36" s="48">
        <f>ROUND(D36*E36,2)</f>
        <v>0</v>
      </c>
      <c r="I36" s="7">
        <v>8</v>
      </c>
      <c r="J36" s="62">
        <v>15</v>
      </c>
    </row>
    <row r="37" spans="1:11" ht="25.5" x14ac:dyDescent="0.2">
      <c r="A37" s="26" t="s">
        <v>21</v>
      </c>
      <c r="B37" s="77" t="s">
        <v>88</v>
      </c>
      <c r="C37" s="28" t="s">
        <v>27</v>
      </c>
      <c r="D37" s="47">
        <f t="shared" si="1"/>
        <v>600</v>
      </c>
      <c r="E37" s="1"/>
      <c r="F37" s="48">
        <f t="shared" ref="F37:F42" si="3">ROUND(D37*E37,2)</f>
        <v>0</v>
      </c>
      <c r="I37" s="7">
        <v>300</v>
      </c>
      <c r="J37" s="62">
        <v>1</v>
      </c>
    </row>
    <row r="38" spans="1:11" ht="25.5" x14ac:dyDescent="0.2">
      <c r="A38" s="26" t="s">
        <v>22</v>
      </c>
      <c r="B38" s="77" t="s">
        <v>85</v>
      </c>
      <c r="C38" s="28" t="s">
        <v>27</v>
      </c>
      <c r="D38" s="47">
        <f t="shared" si="1"/>
        <v>600</v>
      </c>
      <c r="E38" s="1"/>
      <c r="F38" s="48">
        <f t="shared" si="3"/>
        <v>0</v>
      </c>
      <c r="H38" s="7"/>
      <c r="I38" s="7">
        <v>300</v>
      </c>
      <c r="J38" s="62">
        <v>1</v>
      </c>
    </row>
    <row r="39" spans="1:11" s="57" customFormat="1" ht="25.5" x14ac:dyDescent="0.2">
      <c r="A39" s="94" t="s">
        <v>23</v>
      </c>
      <c r="B39" s="77" t="s">
        <v>93</v>
      </c>
      <c r="C39" s="95" t="s">
        <v>27</v>
      </c>
      <c r="D39" s="85">
        <f t="shared" si="1"/>
        <v>106</v>
      </c>
      <c r="E39" s="90"/>
      <c r="F39" s="91">
        <f t="shared" si="3"/>
        <v>0</v>
      </c>
      <c r="H39" s="92"/>
      <c r="I39" s="92">
        <v>53</v>
      </c>
      <c r="J39" s="93">
        <v>1</v>
      </c>
    </row>
    <row r="40" spans="1:11" ht="38.25" x14ac:dyDescent="0.2">
      <c r="A40" s="26" t="s">
        <v>24</v>
      </c>
      <c r="B40" s="27" t="s">
        <v>41</v>
      </c>
      <c r="C40" s="28" t="s">
        <v>26</v>
      </c>
      <c r="D40" s="47">
        <f t="shared" si="1"/>
        <v>80</v>
      </c>
      <c r="E40" s="1"/>
      <c r="F40" s="48">
        <f t="shared" si="3"/>
        <v>0</v>
      </c>
      <c r="I40" s="7">
        <v>40</v>
      </c>
      <c r="J40" s="62">
        <v>1</v>
      </c>
    </row>
    <row r="41" spans="1:11" ht="38.25" x14ac:dyDescent="0.2">
      <c r="A41" s="29" t="s">
        <v>25</v>
      </c>
      <c r="B41" s="27" t="s">
        <v>45</v>
      </c>
      <c r="C41" s="28" t="s">
        <v>26</v>
      </c>
      <c r="D41" s="47">
        <f t="shared" si="1"/>
        <v>40</v>
      </c>
      <c r="E41" s="1"/>
      <c r="F41" s="48">
        <f t="shared" si="3"/>
        <v>0</v>
      </c>
      <c r="I41" s="7">
        <v>20</v>
      </c>
      <c r="J41" s="62">
        <v>1</v>
      </c>
    </row>
    <row r="42" spans="1:11" x14ac:dyDescent="0.2">
      <c r="A42" s="29" t="s">
        <v>84</v>
      </c>
      <c r="B42" s="27" t="s">
        <v>43</v>
      </c>
      <c r="C42" s="28" t="s">
        <v>26</v>
      </c>
      <c r="D42" s="47">
        <f t="shared" si="1"/>
        <v>20</v>
      </c>
      <c r="E42" s="1"/>
      <c r="F42" s="48">
        <f t="shared" si="3"/>
        <v>0</v>
      </c>
      <c r="I42" s="7">
        <v>10</v>
      </c>
      <c r="J42" s="62">
        <v>1</v>
      </c>
    </row>
    <row r="43" spans="1:11" s="18" customFormat="1" x14ac:dyDescent="0.2">
      <c r="A43" s="119" t="s">
        <v>1</v>
      </c>
      <c r="B43" s="120"/>
      <c r="C43" s="120"/>
      <c r="D43" s="120"/>
      <c r="E43" s="121"/>
      <c r="F43" s="46">
        <f>SUM(F26:F42)</f>
        <v>0</v>
      </c>
      <c r="H43" s="58"/>
      <c r="I43" s="7"/>
      <c r="J43" s="63"/>
      <c r="K43" s="7"/>
    </row>
    <row r="46" spans="1:11" x14ac:dyDescent="0.2">
      <c r="A46" s="31"/>
      <c r="B46" s="33"/>
      <c r="C46" s="36"/>
      <c r="D46" s="34"/>
      <c r="E46" s="34"/>
      <c r="F46" s="34"/>
      <c r="G46" s="35"/>
      <c r="H46" s="35"/>
      <c r="K46" s="32"/>
    </row>
    <row r="47" spans="1:11" x14ac:dyDescent="0.2">
      <c r="A47" s="31"/>
      <c r="B47" s="33"/>
      <c r="C47" s="36"/>
      <c r="D47" s="34"/>
      <c r="E47" s="34"/>
      <c r="F47" s="34"/>
      <c r="G47" s="35"/>
      <c r="H47" s="35"/>
      <c r="K47" s="32"/>
    </row>
    <row r="48" spans="1:11" x14ac:dyDescent="0.2">
      <c r="A48" s="11" t="s">
        <v>2</v>
      </c>
      <c r="B48" s="11"/>
      <c r="C48" s="12"/>
      <c r="D48" s="13"/>
      <c r="E48" s="14"/>
      <c r="K48" s="32"/>
    </row>
    <row r="49" spans="1:8" x14ac:dyDescent="0.2">
      <c r="B49" s="11"/>
      <c r="C49" s="12"/>
    </row>
    <row r="50" spans="1:8" ht="12.75" customHeight="1" x14ac:dyDescent="0.2">
      <c r="A50" s="116">
        <f>REKAPITULACIJA!A46</f>
        <v>0</v>
      </c>
      <c r="B50" s="116"/>
      <c r="C50" s="12"/>
      <c r="D50" s="98"/>
      <c r="E50" s="97"/>
      <c r="F50" s="98"/>
    </row>
    <row r="51" spans="1:8" x14ac:dyDescent="0.2">
      <c r="G51" s="35"/>
      <c r="H51" s="35"/>
    </row>
    <row r="52" spans="1:8" x14ac:dyDescent="0.2">
      <c r="A52" s="31"/>
      <c r="B52" s="33"/>
      <c r="C52" s="36"/>
      <c r="D52" s="34"/>
      <c r="E52" s="34"/>
      <c r="F52" s="34"/>
      <c r="G52" s="35"/>
      <c r="H52" s="35"/>
    </row>
    <row r="53" spans="1:8" x14ac:dyDescent="0.2">
      <c r="A53" s="31"/>
      <c r="B53" s="33"/>
      <c r="C53" s="36"/>
      <c r="D53" s="34"/>
      <c r="E53" s="34"/>
      <c r="F53" s="34"/>
      <c r="G53" s="35"/>
      <c r="H53" s="35"/>
    </row>
    <row r="54" spans="1:8" x14ac:dyDescent="0.2">
      <c r="A54" s="31"/>
      <c r="B54" s="33"/>
      <c r="C54" s="36"/>
      <c r="D54" s="34"/>
      <c r="E54" s="34"/>
      <c r="F54" s="34"/>
      <c r="G54" s="35"/>
      <c r="H54" s="35"/>
    </row>
    <row r="55" spans="1:8" x14ac:dyDescent="0.2">
      <c r="A55" s="31"/>
      <c r="B55" s="33"/>
      <c r="C55" s="36"/>
      <c r="D55" s="34"/>
      <c r="E55" s="34"/>
      <c r="F55" s="34"/>
      <c r="G55" s="35"/>
      <c r="H55" s="35"/>
    </row>
  </sheetData>
  <sheetProtection algorithmName="SHA-512" hashValue="/c+pD1ow9aPMA9o6voh+tlnF0qz7t+OMPs/CQVEX6ri6xhaY+RlMjNwl1Xq3TmYSRhDm/wguvcG6Imu5HuUCvw==" saltValue="HViS/a4TIvSkNnuVCgqV4Q==" spinCount="100000" sheet="1" selectLockedCells="1"/>
  <mergeCells count="5">
    <mergeCell ref="A17:E17"/>
    <mergeCell ref="A19:E19"/>
    <mergeCell ref="C22:D22"/>
    <mergeCell ref="A50:B50"/>
    <mergeCell ref="A43:E43"/>
  </mergeCells>
  <pageMargins left="1.1023622047244095" right="0" top="0.35433070866141736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9:K56"/>
  <sheetViews>
    <sheetView view="pageBreakPreview" topLeftCell="A16" zoomScaleNormal="100" zoomScaleSheetLayoutView="100" workbookViewId="0">
      <selection activeCell="C22" sqref="C22:D22"/>
    </sheetView>
  </sheetViews>
  <sheetFormatPr defaultRowHeight="12.75" x14ac:dyDescent="0.2"/>
  <cols>
    <col min="1" max="1" width="4.7109375" style="11" customWidth="1"/>
    <col min="2" max="2" width="30.7109375" style="2" customWidth="1"/>
    <col min="3" max="3" width="4.7109375" style="3" customWidth="1"/>
    <col min="4" max="4" width="14.42578125" style="79" customWidth="1"/>
    <col min="5" max="5" width="11.7109375" style="5" customWidth="1"/>
    <col min="6" max="6" width="10.7109375" style="4" customWidth="1"/>
    <col min="7" max="7" width="10.7109375" style="7" customWidth="1"/>
    <col min="8" max="8" width="2.7109375" style="57" customWidth="1"/>
    <col min="9" max="9" width="12.42578125" style="71" hidden="1" customWidth="1"/>
    <col min="10" max="10" width="9.140625" style="62" hidden="1" customWidth="1"/>
    <col min="11" max="11" width="9.140625" style="7" hidden="1" customWidth="1"/>
    <col min="12" max="12" width="9.140625" style="7" customWidth="1"/>
    <col min="13" max="16384" width="9.140625" style="7"/>
  </cols>
  <sheetData>
    <row r="9" spans="1:10" x14ac:dyDescent="0.2">
      <c r="A9" s="11" t="str">
        <f>REKAPITULACIJA!A9</f>
        <v>Številka: 4162-2/2020</v>
      </c>
      <c r="F9" s="4" t="s">
        <v>92</v>
      </c>
      <c r="G9" s="36"/>
      <c r="H9" s="36"/>
    </row>
    <row r="10" spans="1:10" x14ac:dyDescent="0.2">
      <c r="A10" s="11" t="str">
        <f>REKAPITULACIJA!A10</f>
        <v>Datum: 7. 9. 2020</v>
      </c>
    </row>
    <row r="12" spans="1:10" x14ac:dyDescent="0.2">
      <c r="A12" s="11" t="s">
        <v>48</v>
      </c>
    </row>
    <row r="13" spans="1:10" s="18" customFormat="1" x14ac:dyDescent="0.2">
      <c r="A13" s="6" t="s">
        <v>95</v>
      </c>
      <c r="B13" s="19"/>
      <c r="C13" s="20"/>
      <c r="D13" s="80"/>
      <c r="E13" s="16"/>
      <c r="F13" s="17"/>
      <c r="H13" s="58"/>
      <c r="I13" s="73"/>
      <c r="J13" s="63"/>
    </row>
    <row r="15" spans="1:10" x14ac:dyDescent="0.2">
      <c r="A15" s="11" t="s">
        <v>3</v>
      </c>
    </row>
    <row r="17" spans="1:11" x14ac:dyDescent="0.2">
      <c r="A17" s="117">
        <f>REKAPITULACIJA!A15</f>
        <v>0</v>
      </c>
      <c r="B17" s="117"/>
      <c r="C17" s="117"/>
      <c r="D17" s="117"/>
      <c r="E17" s="117"/>
      <c r="F17" s="5"/>
      <c r="G17" s="4"/>
      <c r="H17" s="59"/>
    </row>
    <row r="18" spans="1:11" x14ac:dyDescent="0.2">
      <c r="A18" s="8"/>
      <c r="B18" s="8"/>
      <c r="C18" s="9"/>
      <c r="D18" s="81"/>
      <c r="E18" s="10"/>
      <c r="F18" s="5"/>
      <c r="G18" s="4"/>
      <c r="H18" s="59"/>
    </row>
    <row r="19" spans="1:11" x14ac:dyDescent="0.2">
      <c r="A19" s="117">
        <f>REKAPITULACIJA!A17</f>
        <v>0</v>
      </c>
      <c r="B19" s="117"/>
      <c r="C19" s="117"/>
      <c r="D19" s="117"/>
      <c r="E19" s="117"/>
      <c r="F19" s="5"/>
      <c r="G19" s="4"/>
      <c r="H19" s="59"/>
    </row>
    <row r="22" spans="1:11" s="18" customFormat="1" ht="12.75" customHeight="1" x14ac:dyDescent="0.2">
      <c r="A22" s="6"/>
      <c r="B22" s="15" t="s">
        <v>4</v>
      </c>
      <c r="C22" s="118"/>
      <c r="D22" s="118"/>
      <c r="E22" s="16"/>
      <c r="F22" s="17"/>
      <c r="H22" s="58"/>
      <c r="I22" s="73"/>
      <c r="J22" s="63"/>
    </row>
    <row r="23" spans="1:11" s="18" customFormat="1" x14ac:dyDescent="0.2">
      <c r="A23" s="6"/>
      <c r="B23" s="15"/>
      <c r="C23" s="21"/>
      <c r="D23" s="82"/>
      <c r="E23" s="16"/>
      <c r="F23" s="17"/>
      <c r="H23" s="58"/>
      <c r="I23" s="73"/>
      <c r="J23" s="63"/>
    </row>
    <row r="24" spans="1:11" x14ac:dyDescent="0.2">
      <c r="K24" s="18" t="s">
        <v>82</v>
      </c>
    </row>
    <row r="25" spans="1:11" s="18" customFormat="1" ht="38.25" x14ac:dyDescent="0.2">
      <c r="A25" s="23" t="s">
        <v>5</v>
      </c>
      <c r="B25" s="23" t="s">
        <v>29</v>
      </c>
      <c r="C25" s="23" t="s">
        <v>6</v>
      </c>
      <c r="D25" s="83" t="s">
        <v>7</v>
      </c>
      <c r="E25" s="25" t="s">
        <v>30</v>
      </c>
      <c r="F25" s="24" t="s">
        <v>0</v>
      </c>
      <c r="H25" s="58"/>
      <c r="I25" s="73" t="s">
        <v>69</v>
      </c>
      <c r="J25" s="63" t="s">
        <v>83</v>
      </c>
      <c r="K25" s="18">
        <v>2</v>
      </c>
    </row>
    <row r="26" spans="1:11" x14ac:dyDescent="0.2">
      <c r="A26" s="26" t="s">
        <v>8</v>
      </c>
      <c r="B26" s="27" t="s">
        <v>35</v>
      </c>
      <c r="C26" s="28" t="s">
        <v>16</v>
      </c>
      <c r="D26" s="47">
        <f>I26*J26*$K$25</f>
        <v>163250</v>
      </c>
      <c r="E26" s="1"/>
      <c r="F26" s="48">
        <f t="shared" ref="F26" si="0">ROUND(D26*E26,2)</f>
        <v>0</v>
      </c>
      <c r="I26" s="71">
        <v>16325</v>
      </c>
      <c r="J26" s="62">
        <v>5</v>
      </c>
      <c r="K26" s="56"/>
    </row>
    <row r="27" spans="1:11" x14ac:dyDescent="0.2">
      <c r="A27" s="29" t="s">
        <v>9</v>
      </c>
      <c r="B27" s="27" t="s">
        <v>31</v>
      </c>
      <c r="C27" s="28" t="s">
        <v>16</v>
      </c>
      <c r="D27" s="47">
        <f t="shared" ref="D27:D43" si="1">I27*J27*$K$25</f>
        <v>3170</v>
      </c>
      <c r="E27" s="1"/>
      <c r="F27" s="48">
        <f>ROUND(D27*E27,2)</f>
        <v>0</v>
      </c>
      <c r="I27" s="71">
        <v>317</v>
      </c>
      <c r="J27" s="62">
        <v>5</v>
      </c>
    </row>
    <row r="28" spans="1:11" x14ac:dyDescent="0.2">
      <c r="A28" s="29" t="s">
        <v>10</v>
      </c>
      <c r="B28" s="27" t="s">
        <v>37</v>
      </c>
      <c r="C28" s="28" t="s">
        <v>16</v>
      </c>
      <c r="D28" s="47">
        <f t="shared" si="1"/>
        <v>653000</v>
      </c>
      <c r="E28" s="1"/>
      <c r="F28" s="48">
        <f t="shared" ref="F28:F29" si="2">ROUND(D28*E28,2)</f>
        <v>0</v>
      </c>
      <c r="I28" s="71">
        <v>16325</v>
      </c>
      <c r="J28" s="62">
        <v>20</v>
      </c>
    </row>
    <row r="29" spans="1:11" x14ac:dyDescent="0.2">
      <c r="A29" s="29" t="s">
        <v>11</v>
      </c>
      <c r="B29" s="27" t="s">
        <v>40</v>
      </c>
      <c r="C29" s="28" t="s">
        <v>16</v>
      </c>
      <c r="D29" s="47">
        <f t="shared" si="1"/>
        <v>12680</v>
      </c>
      <c r="E29" s="1"/>
      <c r="F29" s="48">
        <f t="shared" si="2"/>
        <v>0</v>
      </c>
      <c r="I29" s="71">
        <v>317</v>
      </c>
      <c r="J29" s="62">
        <v>20</v>
      </c>
    </row>
    <row r="30" spans="1:11" ht="25.5" x14ac:dyDescent="0.2">
      <c r="A30" s="29" t="s">
        <v>13</v>
      </c>
      <c r="B30" s="27" t="s">
        <v>34</v>
      </c>
      <c r="C30" s="28" t="s">
        <v>16</v>
      </c>
      <c r="D30" s="47">
        <f t="shared" si="1"/>
        <v>489750</v>
      </c>
      <c r="E30" s="1"/>
      <c r="F30" s="48">
        <f>ROUND(D30*E30,2)</f>
        <v>0</v>
      </c>
      <c r="I30" s="71">
        <v>16325</v>
      </c>
      <c r="J30" s="62">
        <v>15</v>
      </c>
    </row>
    <row r="31" spans="1:11" ht="25.5" x14ac:dyDescent="0.2">
      <c r="A31" s="29" t="s">
        <v>14</v>
      </c>
      <c r="B31" s="27" t="s">
        <v>39</v>
      </c>
      <c r="C31" s="28" t="s">
        <v>16</v>
      </c>
      <c r="D31" s="47">
        <f t="shared" si="1"/>
        <v>9510</v>
      </c>
      <c r="E31" s="1"/>
      <c r="F31" s="48">
        <f>ROUND(D31*E31,2)</f>
        <v>0</v>
      </c>
      <c r="I31" s="71">
        <v>317</v>
      </c>
      <c r="J31" s="62">
        <v>15</v>
      </c>
    </row>
    <row r="32" spans="1:11" x14ac:dyDescent="0.2">
      <c r="A32" s="29" t="s">
        <v>15</v>
      </c>
      <c r="B32" s="27" t="s">
        <v>36</v>
      </c>
      <c r="C32" s="28" t="s">
        <v>16</v>
      </c>
      <c r="D32" s="47">
        <f>I32*J32*$K$25</f>
        <v>98960</v>
      </c>
      <c r="E32" s="1"/>
      <c r="F32" s="48">
        <f>ROUND(D32*E32,2)</f>
        <v>0</v>
      </c>
      <c r="I32" s="71">
        <v>2474</v>
      </c>
      <c r="J32" s="62">
        <v>20</v>
      </c>
    </row>
    <row r="33" spans="1:11" ht="24" customHeight="1" x14ac:dyDescent="0.2">
      <c r="A33" s="29" t="s">
        <v>17</v>
      </c>
      <c r="B33" s="27" t="s">
        <v>33</v>
      </c>
      <c r="C33" s="28" t="s">
        <v>16</v>
      </c>
      <c r="D33" s="47">
        <f t="shared" si="1"/>
        <v>148440</v>
      </c>
      <c r="E33" s="1"/>
      <c r="F33" s="48">
        <f t="shared" ref="F33" si="3">ROUND(D33*E33,2)</f>
        <v>0</v>
      </c>
      <c r="I33" s="71">
        <v>2474</v>
      </c>
      <c r="J33" s="62">
        <v>30</v>
      </c>
    </row>
    <row r="34" spans="1:11" x14ac:dyDescent="0.2">
      <c r="A34" s="29" t="s">
        <v>15</v>
      </c>
      <c r="B34" s="27" t="s">
        <v>32</v>
      </c>
      <c r="C34" s="28" t="s">
        <v>12</v>
      </c>
      <c r="D34" s="47">
        <f t="shared" si="1"/>
        <v>85800</v>
      </c>
      <c r="E34" s="1"/>
      <c r="F34" s="48">
        <f>ROUND(D34*E34,2)</f>
        <v>0</v>
      </c>
      <c r="I34" s="71">
        <v>2145</v>
      </c>
      <c r="J34" s="62">
        <v>20</v>
      </c>
    </row>
    <row r="35" spans="1:11" x14ac:dyDescent="0.2">
      <c r="A35" s="29" t="s">
        <v>17</v>
      </c>
      <c r="B35" s="27" t="s">
        <v>38</v>
      </c>
      <c r="C35" s="28" t="s">
        <v>12</v>
      </c>
      <c r="D35" s="47">
        <f t="shared" si="1"/>
        <v>128700</v>
      </c>
      <c r="E35" s="1"/>
      <c r="F35" s="48">
        <f>ROUND(D35*E35,2)</f>
        <v>0</v>
      </c>
      <c r="I35" s="71">
        <v>2145</v>
      </c>
      <c r="J35" s="62">
        <v>30</v>
      </c>
    </row>
    <row r="36" spans="1:11" ht="25.5" x14ac:dyDescent="0.2">
      <c r="A36" s="29" t="s">
        <v>18</v>
      </c>
      <c r="B36" s="27" t="s">
        <v>44</v>
      </c>
      <c r="C36" s="28" t="s">
        <v>27</v>
      </c>
      <c r="D36" s="47">
        <f t="shared" si="1"/>
        <v>90</v>
      </c>
      <c r="E36" s="1"/>
      <c r="F36" s="48">
        <f>ROUND(D36*E36,2)</f>
        <v>0</v>
      </c>
      <c r="I36" s="71">
        <v>3</v>
      </c>
      <c r="J36" s="62">
        <v>15</v>
      </c>
    </row>
    <row r="37" spans="1:11" ht="25.5" x14ac:dyDescent="0.2">
      <c r="A37" s="26" t="s">
        <v>19</v>
      </c>
      <c r="B37" s="77" t="s">
        <v>89</v>
      </c>
      <c r="C37" s="28" t="s">
        <v>27</v>
      </c>
      <c r="D37" s="47">
        <f t="shared" si="1"/>
        <v>1800</v>
      </c>
      <c r="E37" s="1"/>
      <c r="F37" s="48">
        <f t="shared" ref="F37:F43" si="4">ROUND(D37*E37,2)</f>
        <v>0</v>
      </c>
      <c r="I37" s="71">
        <v>900</v>
      </c>
      <c r="J37" s="62">
        <v>1</v>
      </c>
    </row>
    <row r="38" spans="1:11" ht="25.5" x14ac:dyDescent="0.2">
      <c r="A38" s="26" t="s">
        <v>20</v>
      </c>
      <c r="B38" s="77" t="s">
        <v>85</v>
      </c>
      <c r="C38" s="28" t="s">
        <v>27</v>
      </c>
      <c r="D38" s="47">
        <f t="shared" si="1"/>
        <v>1800</v>
      </c>
      <c r="E38" s="1"/>
      <c r="F38" s="48">
        <f t="shared" si="4"/>
        <v>0</v>
      </c>
      <c r="H38" s="7"/>
      <c r="I38" s="71">
        <v>900</v>
      </c>
      <c r="J38" s="62">
        <v>1</v>
      </c>
    </row>
    <row r="39" spans="1:11" s="57" customFormat="1" ht="25.5" x14ac:dyDescent="0.2">
      <c r="A39" s="94" t="s">
        <v>21</v>
      </c>
      <c r="B39" s="77" t="s">
        <v>93</v>
      </c>
      <c r="C39" s="95" t="s">
        <v>27</v>
      </c>
      <c r="D39" s="47">
        <f t="shared" si="1"/>
        <v>46</v>
      </c>
      <c r="E39" s="90"/>
      <c r="F39" s="91">
        <f t="shared" si="4"/>
        <v>0</v>
      </c>
      <c r="H39" s="92"/>
      <c r="I39" s="92">
        <v>23</v>
      </c>
      <c r="J39" s="93">
        <v>1</v>
      </c>
    </row>
    <row r="40" spans="1:11" ht="25.5" x14ac:dyDescent="0.2">
      <c r="A40" s="26" t="s">
        <v>22</v>
      </c>
      <c r="B40" s="27" t="s">
        <v>87</v>
      </c>
      <c r="C40" s="28" t="s">
        <v>26</v>
      </c>
      <c r="D40" s="47">
        <f t="shared" si="1"/>
        <v>80</v>
      </c>
      <c r="E40" s="1"/>
      <c r="F40" s="48">
        <f t="shared" si="4"/>
        <v>0</v>
      </c>
      <c r="I40" s="71">
        <v>40</v>
      </c>
      <c r="J40" s="62">
        <v>1</v>
      </c>
    </row>
    <row r="41" spans="1:11" ht="25.5" x14ac:dyDescent="0.2">
      <c r="A41" s="29" t="s">
        <v>23</v>
      </c>
      <c r="B41" s="27" t="s">
        <v>86</v>
      </c>
      <c r="C41" s="28" t="s">
        <v>26</v>
      </c>
      <c r="D41" s="47">
        <f t="shared" si="1"/>
        <v>40</v>
      </c>
      <c r="E41" s="1"/>
      <c r="F41" s="48">
        <f t="shared" si="4"/>
        <v>0</v>
      </c>
      <c r="I41" s="71">
        <v>20</v>
      </c>
      <c r="J41" s="62">
        <v>1</v>
      </c>
    </row>
    <row r="42" spans="1:11" x14ac:dyDescent="0.2">
      <c r="A42" s="29" t="s">
        <v>24</v>
      </c>
      <c r="B42" s="27" t="s">
        <v>42</v>
      </c>
      <c r="C42" s="28" t="s">
        <v>26</v>
      </c>
      <c r="D42" s="47">
        <f t="shared" si="1"/>
        <v>40</v>
      </c>
      <c r="E42" s="1"/>
      <c r="F42" s="48">
        <f t="shared" si="4"/>
        <v>0</v>
      </c>
      <c r="I42" s="71">
        <v>20</v>
      </c>
      <c r="J42" s="62">
        <v>1</v>
      </c>
    </row>
    <row r="43" spans="1:11" x14ac:dyDescent="0.2">
      <c r="A43" s="29" t="s">
        <v>25</v>
      </c>
      <c r="B43" s="27" t="s">
        <v>43</v>
      </c>
      <c r="C43" s="28" t="s">
        <v>26</v>
      </c>
      <c r="D43" s="47">
        <f t="shared" si="1"/>
        <v>20</v>
      </c>
      <c r="E43" s="1"/>
      <c r="F43" s="48">
        <f t="shared" si="4"/>
        <v>0</v>
      </c>
      <c r="I43" s="71">
        <v>10</v>
      </c>
      <c r="J43" s="62">
        <v>1</v>
      </c>
    </row>
    <row r="44" spans="1:11" s="18" customFormat="1" x14ac:dyDescent="0.2">
      <c r="A44" s="119" t="s">
        <v>1</v>
      </c>
      <c r="B44" s="120"/>
      <c r="C44" s="120"/>
      <c r="D44" s="120"/>
      <c r="E44" s="121"/>
      <c r="F44" s="46">
        <f>SUM(F26:F43)</f>
        <v>0</v>
      </c>
      <c r="H44" s="58"/>
      <c r="I44" s="73"/>
      <c r="J44" s="63"/>
      <c r="K44" s="7"/>
    </row>
    <row r="47" spans="1:11" x14ac:dyDescent="0.2">
      <c r="A47" s="31"/>
      <c r="B47" s="33"/>
      <c r="C47" s="36"/>
      <c r="D47" s="86"/>
      <c r="E47" s="34"/>
      <c r="F47" s="34"/>
      <c r="G47" s="35"/>
      <c r="H47" s="35"/>
      <c r="K47" s="32"/>
    </row>
    <row r="48" spans="1:11" x14ac:dyDescent="0.2">
      <c r="A48" s="31"/>
      <c r="B48" s="33"/>
      <c r="C48" s="36"/>
      <c r="D48" s="86"/>
      <c r="E48" s="34"/>
      <c r="F48" s="34"/>
      <c r="G48" s="35"/>
      <c r="H48" s="35"/>
      <c r="K48" s="32"/>
    </row>
    <row r="49" spans="1:11" x14ac:dyDescent="0.2">
      <c r="A49" s="11" t="s">
        <v>2</v>
      </c>
      <c r="B49" s="11"/>
      <c r="C49" s="12"/>
      <c r="D49" s="87"/>
      <c r="E49" s="14"/>
      <c r="K49" s="32"/>
    </row>
    <row r="50" spans="1:11" x14ac:dyDescent="0.2">
      <c r="B50" s="11"/>
      <c r="C50" s="12"/>
      <c r="K50" s="32"/>
    </row>
    <row r="51" spans="1:11" ht="12.75" customHeight="1" x14ac:dyDescent="0.2">
      <c r="A51" s="116">
        <f>REKAPITULACIJA!A46</f>
        <v>0</v>
      </c>
      <c r="B51" s="116"/>
      <c r="C51" s="12"/>
      <c r="D51" s="96"/>
      <c r="E51" s="97"/>
      <c r="F51" s="98"/>
    </row>
    <row r="52" spans="1:11" x14ac:dyDescent="0.2">
      <c r="G52" s="35"/>
      <c r="H52" s="35"/>
    </row>
    <row r="53" spans="1:11" x14ac:dyDescent="0.2">
      <c r="A53" s="31"/>
      <c r="B53" s="33"/>
      <c r="C53" s="36"/>
      <c r="D53" s="86"/>
      <c r="E53" s="34"/>
      <c r="F53" s="34"/>
      <c r="G53" s="35"/>
      <c r="H53" s="35"/>
    </row>
    <row r="54" spans="1:11" x14ac:dyDescent="0.2">
      <c r="A54" s="31"/>
      <c r="B54" s="33"/>
      <c r="C54" s="36"/>
      <c r="D54" s="86"/>
      <c r="E54" s="34"/>
      <c r="F54" s="34"/>
      <c r="G54" s="35"/>
      <c r="H54" s="35"/>
    </row>
    <row r="55" spans="1:11" x14ac:dyDescent="0.2">
      <c r="A55" s="31"/>
      <c r="B55" s="33"/>
      <c r="C55" s="36"/>
      <c r="D55" s="86"/>
      <c r="E55" s="34"/>
      <c r="F55" s="34"/>
      <c r="G55" s="35"/>
      <c r="H55" s="35"/>
    </row>
    <row r="56" spans="1:11" x14ac:dyDescent="0.2">
      <c r="A56" s="31"/>
      <c r="B56" s="33"/>
      <c r="C56" s="36"/>
      <c r="D56" s="86"/>
      <c r="E56" s="34"/>
      <c r="F56" s="34"/>
      <c r="G56" s="35"/>
      <c r="H56" s="35"/>
    </row>
  </sheetData>
  <sheetProtection algorithmName="SHA-512" hashValue="6xBmGd0IxRGu1Ck3Oz55BjIo2PUKS3GcPef6f1t/Fp3c7iEN3sujpBNv23OofFMGQwie9UQx0LArZNuLRd2yUA==" saltValue="Q5DBHv0jloI5O7ZqO/IP2g==" spinCount="100000" sheet="1" selectLockedCells="1"/>
  <mergeCells count="5">
    <mergeCell ref="A17:E17"/>
    <mergeCell ref="A19:E19"/>
    <mergeCell ref="C22:D22"/>
    <mergeCell ref="A51:B51"/>
    <mergeCell ref="A44:E44"/>
  </mergeCells>
  <pageMargins left="1.1023622047244095" right="0" top="0.35433070866141736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9:K53"/>
  <sheetViews>
    <sheetView view="pageBreakPreview" zoomScale="95" zoomScaleNormal="100" zoomScaleSheetLayoutView="95" workbookViewId="0">
      <selection activeCell="C22" sqref="C22:D22"/>
    </sheetView>
  </sheetViews>
  <sheetFormatPr defaultRowHeight="12.75" x14ac:dyDescent="0.2"/>
  <cols>
    <col min="1" max="1" width="4.7109375" style="11" customWidth="1"/>
    <col min="2" max="2" width="30.7109375" style="2" customWidth="1"/>
    <col min="3" max="3" width="4.7109375" style="3" customWidth="1"/>
    <col min="4" max="4" width="15.140625" style="79" customWidth="1"/>
    <col min="5" max="5" width="11.140625" style="5" customWidth="1"/>
    <col min="6" max="6" width="11.7109375" style="4" customWidth="1"/>
    <col min="7" max="7" width="9.7109375" style="7" customWidth="1"/>
    <col min="8" max="8" width="2.7109375" style="57" customWidth="1"/>
    <col min="9" max="9" width="12.42578125" style="71" hidden="1" customWidth="1"/>
    <col min="10" max="10" width="9.140625" style="62" hidden="1" customWidth="1"/>
    <col min="11" max="11" width="9.140625" style="7" hidden="1" customWidth="1"/>
    <col min="12" max="16384" width="9.140625" style="7"/>
  </cols>
  <sheetData>
    <row r="9" spans="1:10" x14ac:dyDescent="0.2">
      <c r="A9" s="11" t="str">
        <f>REKAPITULACIJA!A9</f>
        <v>Številka: 4162-2/2020</v>
      </c>
      <c r="F9" s="4" t="s">
        <v>92</v>
      </c>
      <c r="G9" s="36"/>
      <c r="H9" s="36"/>
    </row>
    <row r="10" spans="1:10" x14ac:dyDescent="0.2">
      <c r="A10" s="11" t="str">
        <f>REKAPITULACIJA!A10</f>
        <v>Datum: 7. 9. 2020</v>
      </c>
    </row>
    <row r="12" spans="1:10" x14ac:dyDescent="0.2">
      <c r="A12" s="11" t="s">
        <v>46</v>
      </c>
    </row>
    <row r="13" spans="1:10" s="18" customFormat="1" x14ac:dyDescent="0.2">
      <c r="A13" s="6" t="s">
        <v>62</v>
      </c>
      <c r="B13" s="19"/>
      <c r="C13" s="20"/>
      <c r="D13" s="80"/>
      <c r="E13" s="16"/>
      <c r="F13" s="17"/>
      <c r="H13" s="58"/>
      <c r="I13" s="73"/>
      <c r="J13" s="63"/>
    </row>
    <row r="15" spans="1:10" x14ac:dyDescent="0.2">
      <c r="A15" s="11" t="s">
        <v>3</v>
      </c>
    </row>
    <row r="17" spans="1:11" x14ac:dyDescent="0.2">
      <c r="A17" s="117">
        <f>REKAPITULACIJA!A15</f>
        <v>0</v>
      </c>
      <c r="B17" s="117"/>
      <c r="C17" s="117"/>
      <c r="D17" s="117"/>
      <c r="E17" s="117"/>
      <c r="F17" s="5"/>
      <c r="G17" s="4"/>
      <c r="H17" s="59"/>
    </row>
    <row r="18" spans="1:11" x14ac:dyDescent="0.2">
      <c r="A18" s="8"/>
      <c r="B18" s="8"/>
      <c r="C18" s="9"/>
      <c r="D18" s="81"/>
      <c r="E18" s="10"/>
      <c r="F18" s="5"/>
      <c r="G18" s="4"/>
      <c r="H18" s="59"/>
    </row>
    <row r="19" spans="1:11" x14ac:dyDescent="0.2">
      <c r="A19" s="117">
        <f>REKAPITULACIJA!A17</f>
        <v>0</v>
      </c>
      <c r="B19" s="117"/>
      <c r="C19" s="117"/>
      <c r="D19" s="117"/>
      <c r="E19" s="117"/>
      <c r="F19" s="5"/>
      <c r="G19" s="4"/>
      <c r="H19" s="59"/>
    </row>
    <row r="22" spans="1:11" s="18" customFormat="1" ht="12.75" customHeight="1" x14ac:dyDescent="0.2">
      <c r="A22" s="6"/>
      <c r="B22" s="15" t="s">
        <v>4</v>
      </c>
      <c r="C22" s="118"/>
      <c r="D22" s="118"/>
      <c r="E22" s="16"/>
      <c r="F22" s="17"/>
      <c r="H22" s="58"/>
      <c r="I22" s="73"/>
      <c r="J22" s="63"/>
    </row>
    <row r="23" spans="1:11" s="18" customFormat="1" x14ac:dyDescent="0.2">
      <c r="A23" s="6"/>
      <c r="B23" s="15"/>
      <c r="C23" s="21"/>
      <c r="D23" s="82"/>
      <c r="E23" s="16"/>
      <c r="F23" s="17"/>
      <c r="H23" s="58"/>
      <c r="I23" s="73"/>
      <c r="J23" s="63"/>
    </row>
    <row r="24" spans="1:11" x14ac:dyDescent="0.2">
      <c r="K24" s="18" t="s">
        <v>82</v>
      </c>
    </row>
    <row r="25" spans="1:11" s="18" customFormat="1" ht="25.5" x14ac:dyDescent="0.2">
      <c r="A25" s="23" t="s">
        <v>5</v>
      </c>
      <c r="B25" s="23" t="s">
        <v>29</v>
      </c>
      <c r="C25" s="23" t="s">
        <v>6</v>
      </c>
      <c r="D25" s="83" t="s">
        <v>7</v>
      </c>
      <c r="E25" s="25" t="s">
        <v>30</v>
      </c>
      <c r="F25" s="45" t="s">
        <v>0</v>
      </c>
      <c r="H25" s="58"/>
      <c r="I25" s="73" t="s">
        <v>69</v>
      </c>
      <c r="J25" s="63" t="s">
        <v>83</v>
      </c>
      <c r="K25" s="18">
        <v>2</v>
      </c>
    </row>
    <row r="26" spans="1:11" x14ac:dyDescent="0.2">
      <c r="A26" s="26" t="s">
        <v>8</v>
      </c>
      <c r="B26" s="27" t="s">
        <v>35</v>
      </c>
      <c r="C26" s="28" t="s">
        <v>16</v>
      </c>
      <c r="D26" s="84">
        <f>I26*J26*$K$25</f>
        <v>79330</v>
      </c>
      <c r="E26" s="1"/>
      <c r="F26" s="48">
        <f t="shared" ref="F26" si="0">ROUND(D26*E26,2)</f>
        <v>0</v>
      </c>
      <c r="I26" s="71">
        <v>7933</v>
      </c>
      <c r="J26" s="62">
        <v>5</v>
      </c>
      <c r="K26" s="56"/>
    </row>
    <row r="27" spans="1:11" x14ac:dyDescent="0.2">
      <c r="A27" s="29" t="s">
        <v>9</v>
      </c>
      <c r="B27" s="27" t="s">
        <v>31</v>
      </c>
      <c r="C27" s="28" t="s">
        <v>16</v>
      </c>
      <c r="D27" s="84">
        <f t="shared" ref="D27:D40" si="1">I27*J27*$K$25</f>
        <v>34470</v>
      </c>
      <c r="E27" s="1"/>
      <c r="F27" s="48">
        <f>ROUND(D27*E27,2)</f>
        <v>0</v>
      </c>
      <c r="I27" s="71">
        <v>3447</v>
      </c>
      <c r="J27" s="62">
        <v>5</v>
      </c>
    </row>
    <row r="28" spans="1:11" x14ac:dyDescent="0.2">
      <c r="A28" s="29" t="s">
        <v>10</v>
      </c>
      <c r="B28" s="27" t="s">
        <v>37</v>
      </c>
      <c r="C28" s="28" t="s">
        <v>16</v>
      </c>
      <c r="D28" s="84">
        <f t="shared" si="1"/>
        <v>317320</v>
      </c>
      <c r="E28" s="1"/>
      <c r="F28" s="48">
        <f t="shared" ref="F28:F29" si="2">ROUND(D28*E28,2)</f>
        <v>0</v>
      </c>
      <c r="I28" s="71">
        <v>7933</v>
      </c>
      <c r="J28" s="62">
        <v>20</v>
      </c>
    </row>
    <row r="29" spans="1:11" x14ac:dyDescent="0.2">
      <c r="A29" s="29" t="s">
        <v>11</v>
      </c>
      <c r="B29" s="27" t="s">
        <v>40</v>
      </c>
      <c r="C29" s="28" t="s">
        <v>16</v>
      </c>
      <c r="D29" s="84">
        <f t="shared" si="1"/>
        <v>137880</v>
      </c>
      <c r="E29" s="1"/>
      <c r="F29" s="48">
        <f t="shared" si="2"/>
        <v>0</v>
      </c>
      <c r="I29" s="71">
        <v>3447</v>
      </c>
      <c r="J29" s="62">
        <v>20</v>
      </c>
    </row>
    <row r="30" spans="1:11" ht="25.5" x14ac:dyDescent="0.2">
      <c r="A30" s="29" t="s">
        <v>13</v>
      </c>
      <c r="B30" s="27" t="s">
        <v>34</v>
      </c>
      <c r="C30" s="28" t="s">
        <v>16</v>
      </c>
      <c r="D30" s="84">
        <f t="shared" si="1"/>
        <v>237990</v>
      </c>
      <c r="E30" s="1"/>
      <c r="F30" s="48">
        <f>ROUND(D30*E30,2)</f>
        <v>0</v>
      </c>
      <c r="I30" s="71">
        <v>7933</v>
      </c>
      <c r="J30" s="62">
        <v>15</v>
      </c>
    </row>
    <row r="31" spans="1:11" ht="25.5" x14ac:dyDescent="0.2">
      <c r="A31" s="29" t="s">
        <v>14</v>
      </c>
      <c r="B31" s="27" t="s">
        <v>39</v>
      </c>
      <c r="C31" s="28" t="s">
        <v>16</v>
      </c>
      <c r="D31" s="84">
        <f t="shared" si="1"/>
        <v>103410</v>
      </c>
      <c r="E31" s="1"/>
      <c r="F31" s="48">
        <f>ROUND(D31*E31,2)</f>
        <v>0</v>
      </c>
      <c r="I31" s="71">
        <v>3447</v>
      </c>
      <c r="J31" s="62">
        <v>15</v>
      </c>
    </row>
    <row r="32" spans="1:11" x14ac:dyDescent="0.2">
      <c r="A32" s="29" t="s">
        <v>15</v>
      </c>
      <c r="B32" s="27" t="s">
        <v>32</v>
      </c>
      <c r="C32" s="28" t="s">
        <v>12</v>
      </c>
      <c r="D32" s="84">
        <f t="shared" si="1"/>
        <v>44800</v>
      </c>
      <c r="E32" s="1"/>
      <c r="F32" s="48">
        <f>ROUND(D32*E32,2)</f>
        <v>0</v>
      </c>
      <c r="I32" s="71">
        <v>1120</v>
      </c>
      <c r="J32" s="62">
        <v>20</v>
      </c>
    </row>
    <row r="33" spans="1:11" x14ac:dyDescent="0.2">
      <c r="A33" s="29" t="s">
        <v>17</v>
      </c>
      <c r="B33" s="27" t="s">
        <v>38</v>
      </c>
      <c r="C33" s="28" t="s">
        <v>12</v>
      </c>
      <c r="D33" s="84">
        <f t="shared" si="1"/>
        <v>67200</v>
      </c>
      <c r="E33" s="1"/>
      <c r="F33" s="48">
        <f>ROUND(D33*E33,2)</f>
        <v>0</v>
      </c>
      <c r="I33" s="71">
        <v>1120</v>
      </c>
      <c r="J33" s="62">
        <v>30</v>
      </c>
    </row>
    <row r="34" spans="1:11" ht="25.5" x14ac:dyDescent="0.2">
      <c r="A34" s="29" t="s">
        <v>18</v>
      </c>
      <c r="B34" s="27" t="s">
        <v>44</v>
      </c>
      <c r="C34" s="28" t="s">
        <v>27</v>
      </c>
      <c r="D34" s="84">
        <f t="shared" si="1"/>
        <v>180</v>
      </c>
      <c r="E34" s="1"/>
      <c r="F34" s="48">
        <f>ROUND(D34*E34,2)</f>
        <v>0</v>
      </c>
      <c r="I34" s="71">
        <v>6</v>
      </c>
      <c r="J34" s="62">
        <v>15</v>
      </c>
    </row>
    <row r="35" spans="1:11" ht="25.5" x14ac:dyDescent="0.2">
      <c r="A35" s="26" t="s">
        <v>19</v>
      </c>
      <c r="B35" s="77" t="s">
        <v>88</v>
      </c>
      <c r="C35" s="28" t="s">
        <v>27</v>
      </c>
      <c r="D35" s="84">
        <f t="shared" si="1"/>
        <v>600</v>
      </c>
      <c r="E35" s="1"/>
      <c r="F35" s="48">
        <f t="shared" ref="F35:F40" si="3">ROUND(D35*E35,2)</f>
        <v>0</v>
      </c>
      <c r="I35" s="71">
        <v>300</v>
      </c>
      <c r="J35" s="62">
        <v>1</v>
      </c>
    </row>
    <row r="36" spans="1:11" ht="25.5" x14ac:dyDescent="0.2">
      <c r="A36" s="26" t="s">
        <v>20</v>
      </c>
      <c r="B36" s="77" t="s">
        <v>85</v>
      </c>
      <c r="C36" s="28" t="s">
        <v>27</v>
      </c>
      <c r="D36" s="84">
        <f t="shared" si="1"/>
        <v>600</v>
      </c>
      <c r="E36" s="1"/>
      <c r="F36" s="48">
        <f t="shared" si="3"/>
        <v>0</v>
      </c>
      <c r="H36" s="7"/>
      <c r="I36" s="71">
        <v>300</v>
      </c>
      <c r="J36" s="62">
        <v>1</v>
      </c>
    </row>
    <row r="37" spans="1:11" s="57" customFormat="1" ht="25.5" x14ac:dyDescent="0.2">
      <c r="A37" s="94" t="s">
        <v>21</v>
      </c>
      <c r="B37" s="77" t="s">
        <v>93</v>
      </c>
      <c r="C37" s="95" t="s">
        <v>27</v>
      </c>
      <c r="D37" s="85">
        <f t="shared" si="1"/>
        <v>28</v>
      </c>
      <c r="E37" s="90"/>
      <c r="F37" s="91">
        <f t="shared" si="3"/>
        <v>0</v>
      </c>
      <c r="H37" s="92"/>
      <c r="I37" s="92">
        <v>14</v>
      </c>
      <c r="J37" s="93">
        <v>1</v>
      </c>
    </row>
    <row r="38" spans="1:11" ht="25.5" x14ac:dyDescent="0.2">
      <c r="A38" s="26" t="s">
        <v>22</v>
      </c>
      <c r="B38" s="27" t="s">
        <v>87</v>
      </c>
      <c r="C38" s="28" t="s">
        <v>26</v>
      </c>
      <c r="D38" s="84">
        <f t="shared" si="1"/>
        <v>80</v>
      </c>
      <c r="E38" s="1"/>
      <c r="F38" s="48">
        <f t="shared" si="3"/>
        <v>0</v>
      </c>
      <c r="I38" s="71">
        <v>40</v>
      </c>
      <c r="J38" s="62">
        <v>1</v>
      </c>
    </row>
    <row r="39" spans="1:11" ht="25.5" x14ac:dyDescent="0.2">
      <c r="A39" s="29" t="s">
        <v>23</v>
      </c>
      <c r="B39" s="27" t="s">
        <v>86</v>
      </c>
      <c r="C39" s="28" t="s">
        <v>26</v>
      </c>
      <c r="D39" s="84">
        <f t="shared" si="1"/>
        <v>40</v>
      </c>
      <c r="E39" s="1"/>
      <c r="F39" s="48">
        <f t="shared" si="3"/>
        <v>0</v>
      </c>
      <c r="I39" s="71">
        <v>20</v>
      </c>
      <c r="J39" s="62">
        <v>1</v>
      </c>
    </row>
    <row r="40" spans="1:11" x14ac:dyDescent="0.2">
      <c r="A40" s="29" t="s">
        <v>24</v>
      </c>
      <c r="B40" s="27" t="s">
        <v>43</v>
      </c>
      <c r="C40" s="28" t="s">
        <v>26</v>
      </c>
      <c r="D40" s="84">
        <f t="shared" si="1"/>
        <v>20</v>
      </c>
      <c r="E40" s="1"/>
      <c r="F40" s="48">
        <f t="shared" si="3"/>
        <v>0</v>
      </c>
      <c r="I40" s="71">
        <v>10</v>
      </c>
      <c r="J40" s="62">
        <v>1</v>
      </c>
    </row>
    <row r="41" spans="1:11" s="18" customFormat="1" x14ac:dyDescent="0.2">
      <c r="A41" s="119" t="s">
        <v>1</v>
      </c>
      <c r="B41" s="120"/>
      <c r="C41" s="120"/>
      <c r="D41" s="120"/>
      <c r="E41" s="121"/>
      <c r="F41" s="46">
        <f>SUM(F26:F40)</f>
        <v>0</v>
      </c>
      <c r="H41" s="58"/>
      <c r="I41" s="73"/>
      <c r="J41" s="63"/>
      <c r="K41" s="7"/>
    </row>
    <row r="44" spans="1:11" x14ac:dyDescent="0.2">
      <c r="A44" s="31"/>
      <c r="B44" s="33"/>
      <c r="C44" s="36"/>
      <c r="D44" s="86"/>
      <c r="E44" s="34"/>
      <c r="F44" s="34"/>
      <c r="G44" s="35"/>
      <c r="H44" s="35"/>
    </row>
    <row r="45" spans="1:11" x14ac:dyDescent="0.2">
      <c r="A45" s="31"/>
      <c r="B45" s="33"/>
      <c r="C45" s="36"/>
      <c r="D45" s="86"/>
      <c r="E45" s="34"/>
      <c r="F45" s="34"/>
      <c r="G45" s="35"/>
      <c r="H45" s="35"/>
      <c r="K45" s="32"/>
    </row>
    <row r="46" spans="1:11" x14ac:dyDescent="0.2">
      <c r="A46" s="11" t="s">
        <v>2</v>
      </c>
      <c r="B46" s="11"/>
      <c r="C46" s="12"/>
      <c r="D46" s="87"/>
      <c r="E46" s="14"/>
      <c r="K46" s="32"/>
    </row>
    <row r="47" spans="1:11" x14ac:dyDescent="0.2">
      <c r="B47" s="11"/>
      <c r="C47" s="12"/>
      <c r="K47" s="32"/>
    </row>
    <row r="48" spans="1:11" ht="12.75" customHeight="1" x14ac:dyDescent="0.2">
      <c r="A48" s="116">
        <f>REKAPITULACIJA!A46</f>
        <v>0</v>
      </c>
      <c r="B48" s="116"/>
      <c r="C48" s="12"/>
      <c r="D48" s="96"/>
      <c r="E48" s="97"/>
      <c r="F48" s="98"/>
      <c r="K48" s="32"/>
    </row>
    <row r="49" spans="1:8" x14ac:dyDescent="0.2">
      <c r="G49" s="35"/>
      <c r="H49" s="35"/>
    </row>
    <row r="50" spans="1:8" x14ac:dyDescent="0.2">
      <c r="A50" s="31"/>
      <c r="B50" s="33"/>
      <c r="C50" s="36"/>
      <c r="D50" s="86"/>
      <c r="E50" s="34"/>
      <c r="F50" s="34"/>
      <c r="G50" s="35"/>
      <c r="H50" s="35"/>
    </row>
    <row r="51" spans="1:8" x14ac:dyDescent="0.2">
      <c r="A51" s="31"/>
      <c r="B51" s="33"/>
      <c r="C51" s="36"/>
      <c r="D51" s="86"/>
      <c r="E51" s="34"/>
      <c r="F51" s="34"/>
      <c r="G51" s="35"/>
      <c r="H51" s="35"/>
    </row>
    <row r="52" spans="1:8" x14ac:dyDescent="0.2">
      <c r="A52" s="31"/>
      <c r="B52" s="33"/>
      <c r="C52" s="36"/>
      <c r="D52" s="86"/>
      <c r="E52" s="34"/>
      <c r="F52" s="34"/>
      <c r="G52" s="35"/>
      <c r="H52" s="35"/>
    </row>
    <row r="53" spans="1:8" x14ac:dyDescent="0.2">
      <c r="A53" s="31"/>
      <c r="B53" s="33"/>
      <c r="C53" s="36"/>
      <c r="D53" s="86"/>
      <c r="E53" s="34"/>
      <c r="F53" s="34"/>
      <c r="G53" s="35"/>
      <c r="H53" s="35"/>
    </row>
  </sheetData>
  <sheetProtection algorithmName="SHA-512" hashValue="gSwcyDoD5uxmzsmzJAgDzZutsb3eBuVaCXWAXakuz4x+HI1LDfXQj8aXLk+LyJcDxT1/U0+pjMo03biVyc1pxA==" saltValue="udv9nmwF20wJ2KTjX1EVww==" spinCount="100000" sheet="1" selectLockedCells="1"/>
  <mergeCells count="5">
    <mergeCell ref="A17:E17"/>
    <mergeCell ref="A19:E19"/>
    <mergeCell ref="C22:D22"/>
    <mergeCell ref="A48:B48"/>
    <mergeCell ref="A41:E41"/>
  </mergeCells>
  <pageMargins left="1.1023622047244095" right="0" top="0.35433070866141736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9:K52"/>
  <sheetViews>
    <sheetView view="pageBreakPreview" zoomScale="87" zoomScaleNormal="100" zoomScaleSheetLayoutView="87" workbookViewId="0">
      <selection activeCell="C22" sqref="C22:D22"/>
    </sheetView>
  </sheetViews>
  <sheetFormatPr defaultRowHeight="12.75" x14ac:dyDescent="0.2"/>
  <cols>
    <col min="1" max="1" width="4.7109375" style="11" customWidth="1"/>
    <col min="2" max="2" width="28.7109375" style="2" customWidth="1"/>
    <col min="3" max="3" width="4.7109375" style="3" customWidth="1"/>
    <col min="4" max="4" width="15.5703125" style="79" customWidth="1"/>
    <col min="5" max="5" width="11.7109375" style="5" customWidth="1"/>
    <col min="6" max="6" width="11.7109375" style="4" customWidth="1"/>
    <col min="7" max="7" width="10.7109375" style="7" customWidth="1"/>
    <col min="8" max="8" width="12.85546875" style="57" customWidth="1"/>
    <col min="9" max="9" width="12.85546875" style="71" hidden="1" customWidth="1"/>
    <col min="10" max="10" width="12.85546875" style="62" hidden="1" customWidth="1"/>
    <col min="11" max="11" width="12.85546875" style="7" hidden="1" customWidth="1"/>
    <col min="12" max="12" width="12.85546875" style="7" customWidth="1"/>
    <col min="13" max="16384" width="9.140625" style="7"/>
  </cols>
  <sheetData>
    <row r="9" spans="1:10" x14ac:dyDescent="0.2">
      <c r="A9" s="11" t="str">
        <f>REKAPITULACIJA!A9</f>
        <v>Številka: 4162-2/2020</v>
      </c>
      <c r="F9" s="4" t="s">
        <v>92</v>
      </c>
      <c r="G9" s="36"/>
      <c r="H9" s="36"/>
    </row>
    <row r="10" spans="1:10" x14ac:dyDescent="0.2">
      <c r="A10" s="11" t="str">
        <f>REKAPITULACIJA!A10</f>
        <v>Datum: 7. 9. 2020</v>
      </c>
    </row>
    <row r="12" spans="1:10" x14ac:dyDescent="0.2">
      <c r="A12" s="11" t="s">
        <v>47</v>
      </c>
    </row>
    <row r="13" spans="1:10" s="18" customFormat="1" x14ac:dyDescent="0.2">
      <c r="A13" s="6" t="s">
        <v>63</v>
      </c>
      <c r="B13" s="19"/>
      <c r="C13" s="20"/>
      <c r="D13" s="80"/>
      <c r="E13" s="16"/>
      <c r="F13" s="17"/>
      <c r="H13" s="58"/>
      <c r="I13" s="73"/>
      <c r="J13" s="63"/>
    </row>
    <row r="15" spans="1:10" x14ac:dyDescent="0.2">
      <c r="A15" s="11" t="s">
        <v>3</v>
      </c>
    </row>
    <row r="17" spans="1:11" x14ac:dyDescent="0.2">
      <c r="A17" s="117">
        <f>REKAPITULACIJA!A15</f>
        <v>0</v>
      </c>
      <c r="B17" s="117"/>
      <c r="C17" s="117"/>
      <c r="D17" s="117"/>
      <c r="E17" s="117"/>
      <c r="F17" s="5"/>
      <c r="G17" s="4"/>
      <c r="H17" s="59"/>
    </row>
    <row r="18" spans="1:11" x14ac:dyDescent="0.2">
      <c r="A18" s="8"/>
      <c r="B18" s="8"/>
      <c r="C18" s="9"/>
      <c r="D18" s="81"/>
      <c r="E18" s="10"/>
      <c r="F18" s="5"/>
      <c r="G18" s="4"/>
      <c r="H18" s="59"/>
    </row>
    <row r="19" spans="1:11" x14ac:dyDescent="0.2">
      <c r="A19" s="117">
        <f>REKAPITULACIJA!A17</f>
        <v>0</v>
      </c>
      <c r="B19" s="117"/>
      <c r="C19" s="117"/>
      <c r="D19" s="117"/>
      <c r="E19" s="117"/>
      <c r="F19" s="5"/>
      <c r="G19" s="4"/>
      <c r="H19" s="59"/>
    </row>
    <row r="22" spans="1:11" s="18" customFormat="1" ht="12.75" customHeight="1" x14ac:dyDescent="0.2">
      <c r="A22" s="6"/>
      <c r="B22" s="15" t="s">
        <v>4</v>
      </c>
      <c r="C22" s="118"/>
      <c r="D22" s="118"/>
      <c r="E22" s="16"/>
      <c r="F22" s="17"/>
      <c r="H22" s="58"/>
      <c r="I22" s="73"/>
      <c r="J22" s="63"/>
    </row>
    <row r="23" spans="1:11" s="18" customFormat="1" x14ac:dyDescent="0.2">
      <c r="A23" s="6"/>
      <c r="B23" s="15"/>
      <c r="C23" s="21"/>
      <c r="D23" s="82"/>
      <c r="E23" s="16"/>
      <c r="F23" s="17"/>
      <c r="H23" s="58"/>
      <c r="I23" s="73"/>
      <c r="J23" s="63"/>
    </row>
    <row r="24" spans="1:11" x14ac:dyDescent="0.2">
      <c r="K24" s="18" t="s">
        <v>82</v>
      </c>
    </row>
    <row r="25" spans="1:11" s="18" customFormat="1" ht="25.5" x14ac:dyDescent="0.2">
      <c r="A25" s="23" t="s">
        <v>5</v>
      </c>
      <c r="B25" s="23" t="s">
        <v>29</v>
      </c>
      <c r="C25" s="23" t="s">
        <v>6</v>
      </c>
      <c r="D25" s="83" t="s">
        <v>7</v>
      </c>
      <c r="E25" s="25" t="s">
        <v>30</v>
      </c>
      <c r="F25" s="24" t="s">
        <v>0</v>
      </c>
      <c r="H25" s="58"/>
      <c r="I25" s="73" t="s">
        <v>69</v>
      </c>
      <c r="J25" s="63" t="s">
        <v>83</v>
      </c>
      <c r="K25" s="18">
        <v>2</v>
      </c>
    </row>
    <row r="26" spans="1:11" x14ac:dyDescent="0.2">
      <c r="A26" s="26" t="s">
        <v>8</v>
      </c>
      <c r="B26" s="27" t="s">
        <v>35</v>
      </c>
      <c r="C26" s="28" t="s">
        <v>16</v>
      </c>
      <c r="D26" s="84">
        <f>I26*J26*$K$25</f>
        <v>90660</v>
      </c>
      <c r="E26" s="1"/>
      <c r="F26" s="48">
        <f t="shared" ref="F26" si="0">ROUND(D26*E26,2)</f>
        <v>0</v>
      </c>
      <c r="I26" s="71">
        <v>4533</v>
      </c>
      <c r="J26" s="62">
        <v>10</v>
      </c>
      <c r="K26" s="56"/>
    </row>
    <row r="27" spans="1:11" x14ac:dyDescent="0.2">
      <c r="A27" s="29" t="s">
        <v>9</v>
      </c>
      <c r="B27" s="27" t="s">
        <v>31</v>
      </c>
      <c r="C27" s="28" t="s">
        <v>16</v>
      </c>
      <c r="D27" s="84">
        <f t="shared" ref="D27:D39" si="1">I27*J27*$K$25</f>
        <v>35680</v>
      </c>
      <c r="E27" s="1"/>
      <c r="F27" s="48">
        <f>ROUND(D27*E27,2)</f>
        <v>0</v>
      </c>
      <c r="I27" s="71">
        <v>1784</v>
      </c>
      <c r="J27" s="62">
        <v>10</v>
      </c>
    </row>
    <row r="28" spans="1:11" x14ac:dyDescent="0.2">
      <c r="A28" s="29" t="s">
        <v>10</v>
      </c>
      <c r="B28" s="27" t="s">
        <v>37</v>
      </c>
      <c r="C28" s="28" t="s">
        <v>16</v>
      </c>
      <c r="D28" s="84">
        <f t="shared" si="1"/>
        <v>226650</v>
      </c>
      <c r="E28" s="1"/>
      <c r="F28" s="48">
        <f t="shared" ref="F28:F29" si="2">ROUND(D28*E28,2)</f>
        <v>0</v>
      </c>
      <c r="I28" s="71">
        <v>4533</v>
      </c>
      <c r="J28" s="62">
        <v>25</v>
      </c>
    </row>
    <row r="29" spans="1:11" x14ac:dyDescent="0.2">
      <c r="A29" s="29" t="s">
        <v>11</v>
      </c>
      <c r="B29" s="27" t="s">
        <v>40</v>
      </c>
      <c r="C29" s="28" t="s">
        <v>16</v>
      </c>
      <c r="D29" s="84">
        <f t="shared" si="1"/>
        <v>89200</v>
      </c>
      <c r="E29" s="1"/>
      <c r="F29" s="48">
        <f t="shared" si="2"/>
        <v>0</v>
      </c>
      <c r="I29" s="71">
        <v>1784</v>
      </c>
      <c r="J29" s="62">
        <v>25</v>
      </c>
    </row>
    <row r="30" spans="1:11" ht="25.5" x14ac:dyDescent="0.2">
      <c r="A30" s="29" t="s">
        <v>13</v>
      </c>
      <c r="B30" s="27" t="s">
        <v>34</v>
      </c>
      <c r="C30" s="28" t="s">
        <v>16</v>
      </c>
      <c r="D30" s="84">
        <f t="shared" si="1"/>
        <v>181320</v>
      </c>
      <c r="E30" s="1"/>
      <c r="F30" s="48">
        <f>ROUND(D30*E30,2)</f>
        <v>0</v>
      </c>
      <c r="I30" s="71">
        <v>4533</v>
      </c>
      <c r="J30" s="62">
        <v>20</v>
      </c>
    </row>
    <row r="31" spans="1:11" ht="25.5" x14ac:dyDescent="0.2">
      <c r="A31" s="29" t="s">
        <v>14</v>
      </c>
      <c r="B31" s="27" t="s">
        <v>39</v>
      </c>
      <c r="C31" s="28" t="s">
        <v>16</v>
      </c>
      <c r="D31" s="84">
        <f t="shared" si="1"/>
        <v>71360</v>
      </c>
      <c r="E31" s="1"/>
      <c r="F31" s="48">
        <f>ROUND(D31*E31,2)</f>
        <v>0</v>
      </c>
      <c r="I31" s="71">
        <v>1784</v>
      </c>
      <c r="J31" s="62">
        <v>20</v>
      </c>
    </row>
    <row r="32" spans="1:11" ht="25.5" x14ac:dyDescent="0.2">
      <c r="A32" s="29" t="s">
        <v>15</v>
      </c>
      <c r="B32" s="27" t="s">
        <v>44</v>
      </c>
      <c r="C32" s="28" t="s">
        <v>27</v>
      </c>
      <c r="D32" s="84">
        <f t="shared" si="1"/>
        <v>40</v>
      </c>
      <c r="E32" s="1"/>
      <c r="F32" s="48">
        <f>ROUND(D32*E32,2)</f>
        <v>0</v>
      </c>
      <c r="I32" s="71">
        <v>1</v>
      </c>
      <c r="J32" s="62">
        <v>20</v>
      </c>
    </row>
    <row r="33" spans="1:11" ht="25.5" x14ac:dyDescent="0.2">
      <c r="A33" s="26" t="s">
        <v>17</v>
      </c>
      <c r="B33" s="77" t="s">
        <v>88</v>
      </c>
      <c r="C33" s="28" t="s">
        <v>27</v>
      </c>
      <c r="D33" s="84">
        <f t="shared" si="1"/>
        <v>1000</v>
      </c>
      <c r="E33" s="1"/>
      <c r="F33" s="48">
        <f t="shared" ref="F33:F39" si="3">ROUND(D33*E33,2)</f>
        <v>0</v>
      </c>
      <c r="I33" s="71">
        <v>500</v>
      </c>
      <c r="J33" s="62">
        <v>1</v>
      </c>
    </row>
    <row r="34" spans="1:11" ht="25.5" x14ac:dyDescent="0.2">
      <c r="A34" s="26" t="s">
        <v>18</v>
      </c>
      <c r="B34" s="77" t="s">
        <v>85</v>
      </c>
      <c r="C34" s="28" t="s">
        <v>27</v>
      </c>
      <c r="D34" s="84">
        <f t="shared" si="1"/>
        <v>1000</v>
      </c>
      <c r="E34" s="1"/>
      <c r="F34" s="48">
        <f t="shared" si="3"/>
        <v>0</v>
      </c>
      <c r="H34" s="7"/>
      <c r="I34" s="71">
        <v>500</v>
      </c>
      <c r="J34" s="62">
        <v>1</v>
      </c>
    </row>
    <row r="35" spans="1:11" s="57" customFormat="1" ht="25.5" x14ac:dyDescent="0.2">
      <c r="A35" s="94" t="s">
        <v>19</v>
      </c>
      <c r="B35" s="77" t="s">
        <v>93</v>
      </c>
      <c r="C35" s="95" t="s">
        <v>27</v>
      </c>
      <c r="D35" s="85">
        <f t="shared" si="1"/>
        <v>26</v>
      </c>
      <c r="E35" s="90"/>
      <c r="F35" s="91">
        <f t="shared" si="3"/>
        <v>0</v>
      </c>
      <c r="H35" s="92"/>
      <c r="I35" s="92">
        <v>13</v>
      </c>
      <c r="J35" s="93">
        <v>1</v>
      </c>
    </row>
    <row r="36" spans="1:11" ht="25.5" x14ac:dyDescent="0.2">
      <c r="A36" s="26" t="s">
        <v>20</v>
      </c>
      <c r="B36" s="27" t="s">
        <v>87</v>
      </c>
      <c r="C36" s="28" t="s">
        <v>26</v>
      </c>
      <c r="D36" s="84">
        <f t="shared" si="1"/>
        <v>120</v>
      </c>
      <c r="E36" s="1"/>
      <c r="F36" s="48">
        <f t="shared" si="3"/>
        <v>0</v>
      </c>
      <c r="I36" s="71">
        <v>60</v>
      </c>
      <c r="J36" s="62">
        <v>1</v>
      </c>
    </row>
    <row r="37" spans="1:11" ht="25.5" x14ac:dyDescent="0.2">
      <c r="A37" s="29" t="s">
        <v>21</v>
      </c>
      <c r="B37" s="27" t="s">
        <v>86</v>
      </c>
      <c r="C37" s="28" t="s">
        <v>26</v>
      </c>
      <c r="D37" s="84">
        <f t="shared" si="1"/>
        <v>60</v>
      </c>
      <c r="E37" s="90"/>
      <c r="F37" s="48">
        <f t="shared" si="3"/>
        <v>0</v>
      </c>
      <c r="I37" s="71">
        <v>30</v>
      </c>
      <c r="J37" s="62">
        <v>1</v>
      </c>
    </row>
    <row r="38" spans="1:11" x14ac:dyDescent="0.2">
      <c r="A38" s="29" t="s">
        <v>22</v>
      </c>
      <c r="B38" s="27" t="s">
        <v>42</v>
      </c>
      <c r="C38" s="28" t="s">
        <v>26</v>
      </c>
      <c r="D38" s="84">
        <f t="shared" si="1"/>
        <v>60</v>
      </c>
      <c r="E38" s="90"/>
      <c r="F38" s="48">
        <f t="shared" si="3"/>
        <v>0</v>
      </c>
      <c r="I38" s="71">
        <v>30</v>
      </c>
      <c r="J38" s="62">
        <v>1</v>
      </c>
    </row>
    <row r="39" spans="1:11" x14ac:dyDescent="0.2">
      <c r="A39" s="29" t="s">
        <v>23</v>
      </c>
      <c r="B39" s="27" t="s">
        <v>43</v>
      </c>
      <c r="C39" s="28" t="s">
        <v>26</v>
      </c>
      <c r="D39" s="84">
        <f t="shared" si="1"/>
        <v>30</v>
      </c>
      <c r="E39" s="1"/>
      <c r="F39" s="48">
        <f t="shared" si="3"/>
        <v>0</v>
      </c>
      <c r="I39" s="71">
        <v>15</v>
      </c>
      <c r="J39" s="62">
        <v>1</v>
      </c>
    </row>
    <row r="40" spans="1:11" s="18" customFormat="1" x14ac:dyDescent="0.2">
      <c r="A40" s="122" t="s">
        <v>1</v>
      </c>
      <c r="B40" s="122"/>
      <c r="C40" s="122"/>
      <c r="D40" s="122"/>
      <c r="E40" s="122"/>
      <c r="F40" s="46">
        <f>SUM(F26:F39)</f>
        <v>0</v>
      </c>
      <c r="H40" s="58"/>
      <c r="I40" s="73"/>
      <c r="J40" s="63"/>
      <c r="K40" s="7"/>
    </row>
    <row r="43" spans="1:11" x14ac:dyDescent="0.2">
      <c r="A43" s="31"/>
      <c r="B43" s="33"/>
      <c r="C43" s="36"/>
      <c r="D43" s="86"/>
      <c r="E43" s="34"/>
      <c r="F43" s="34"/>
      <c r="G43" s="35"/>
      <c r="H43" s="35"/>
    </row>
    <row r="44" spans="1:11" x14ac:dyDescent="0.2">
      <c r="A44" s="31"/>
      <c r="B44" s="33"/>
      <c r="C44" s="36"/>
      <c r="D44" s="86"/>
      <c r="E44" s="34"/>
      <c r="F44" s="34"/>
      <c r="G44" s="35"/>
      <c r="H44" s="35"/>
    </row>
    <row r="45" spans="1:11" x14ac:dyDescent="0.2">
      <c r="A45" s="11" t="s">
        <v>2</v>
      </c>
      <c r="B45" s="11"/>
      <c r="C45" s="12"/>
      <c r="D45" s="87"/>
      <c r="E45" s="14"/>
    </row>
    <row r="46" spans="1:11" x14ac:dyDescent="0.2">
      <c r="B46" s="11"/>
      <c r="C46" s="12"/>
      <c r="K46" s="32"/>
    </row>
    <row r="47" spans="1:11" ht="12.75" customHeight="1" x14ac:dyDescent="0.2">
      <c r="A47" s="116">
        <f>REKAPITULACIJA!A46</f>
        <v>0</v>
      </c>
      <c r="B47" s="116"/>
      <c r="C47" s="12"/>
      <c r="D47" s="96"/>
      <c r="E47" s="97"/>
      <c r="F47" s="98"/>
      <c r="K47" s="32"/>
    </row>
    <row r="48" spans="1:11" x14ac:dyDescent="0.2">
      <c r="G48" s="35"/>
      <c r="H48" s="35"/>
      <c r="K48" s="32"/>
    </row>
    <row r="49" spans="1:11" x14ac:dyDescent="0.2">
      <c r="A49" s="31"/>
      <c r="B49" s="33"/>
      <c r="C49" s="36"/>
      <c r="D49" s="86"/>
      <c r="E49" s="34"/>
      <c r="F49" s="34"/>
      <c r="G49" s="35"/>
      <c r="H49" s="35"/>
      <c r="K49" s="32"/>
    </row>
    <row r="50" spans="1:11" x14ac:dyDescent="0.2">
      <c r="A50" s="31"/>
      <c r="B50" s="33"/>
      <c r="C50" s="36"/>
      <c r="D50" s="86"/>
      <c r="E50" s="34"/>
      <c r="F50" s="34"/>
      <c r="G50" s="35"/>
      <c r="H50" s="35"/>
    </row>
    <row r="51" spans="1:11" x14ac:dyDescent="0.2">
      <c r="A51" s="31"/>
      <c r="B51" s="33"/>
      <c r="C51" s="36"/>
      <c r="D51" s="86"/>
      <c r="E51" s="34"/>
      <c r="F51" s="34"/>
      <c r="G51" s="35"/>
      <c r="H51" s="35"/>
    </row>
    <row r="52" spans="1:11" x14ac:dyDescent="0.2">
      <c r="A52" s="31"/>
      <c r="B52" s="33"/>
      <c r="C52" s="36"/>
      <c r="D52" s="86"/>
      <c r="E52" s="34"/>
      <c r="F52" s="34"/>
      <c r="G52" s="35"/>
      <c r="H52" s="35"/>
    </row>
  </sheetData>
  <sheetProtection algorithmName="SHA-512" hashValue="LR37fYF77bZoGXXwH054Utz+RyEcccXrJczt8ess0dGEyIZn5cWGl7IHXBBIlRwEwYymdngG+wgdRLV+pdemyQ==" saltValue="0nwgqTtJCj7z+OJZtFDl3w==" spinCount="100000" sheet="1" selectLockedCells="1"/>
  <mergeCells count="5">
    <mergeCell ref="A17:E17"/>
    <mergeCell ref="A19:E19"/>
    <mergeCell ref="C22:D22"/>
    <mergeCell ref="A47:B47"/>
    <mergeCell ref="A40:E40"/>
  </mergeCells>
  <pageMargins left="1.1023622047244095" right="0" top="0.35433070866141736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16</vt:i4>
      </vt:variant>
      <vt:variant>
        <vt:lpstr>Imenovani obsegi</vt:lpstr>
      </vt:variant>
      <vt:variant>
        <vt:i4>15</vt:i4>
      </vt:variant>
    </vt:vector>
  </HeadingPairs>
  <TitlesOfParts>
    <vt:vector size="31" baseType="lpstr">
      <vt:lpstr>REKAPITULACIJA</vt:lpstr>
      <vt:lpstr>Sklop 1</vt:lpstr>
      <vt:lpstr>Sklop 2</vt:lpstr>
      <vt:lpstr>Sklop 3</vt:lpstr>
      <vt:lpstr>Sklop 4</vt:lpstr>
      <vt:lpstr>Sklop 5</vt:lpstr>
      <vt:lpstr>Sklop 6</vt:lpstr>
      <vt:lpstr>Sklop 7</vt:lpstr>
      <vt:lpstr>Sklop 8</vt:lpstr>
      <vt:lpstr>Sklop 9</vt:lpstr>
      <vt:lpstr>Sklop 10</vt:lpstr>
      <vt:lpstr>Sklop 11</vt:lpstr>
      <vt:lpstr>Sklop 12</vt:lpstr>
      <vt:lpstr>Sklop 13</vt:lpstr>
      <vt:lpstr>Sklop 14</vt:lpstr>
      <vt:lpstr>Sklop 15</vt:lpstr>
      <vt:lpstr>REKAPITULACIJA!Področje_tiskanja</vt:lpstr>
      <vt:lpstr>'Sklop 1'!Področje_tiskanja</vt:lpstr>
      <vt:lpstr>'Sklop 10'!Področje_tiskanja</vt:lpstr>
      <vt:lpstr>'Sklop 11'!Področje_tiskanja</vt:lpstr>
      <vt:lpstr>'Sklop 12'!Področje_tiskanja</vt:lpstr>
      <vt:lpstr>'Sklop 13'!Področje_tiskanja</vt:lpstr>
      <vt:lpstr>'Sklop 15'!Področje_tiskanja</vt:lpstr>
      <vt:lpstr>'Sklop 2'!Področje_tiskanja</vt:lpstr>
      <vt:lpstr>'Sklop 3'!Področje_tiskanja</vt:lpstr>
      <vt:lpstr>'Sklop 4'!Področje_tiskanja</vt:lpstr>
      <vt:lpstr>'Sklop 5'!Področje_tiskanja</vt:lpstr>
      <vt:lpstr>'Sklop 6'!Področje_tiskanja</vt:lpstr>
      <vt:lpstr>'Sklop 7'!Področje_tiskanja</vt:lpstr>
      <vt:lpstr>'Sklop 8'!Področje_tiskanja</vt:lpstr>
      <vt:lpstr>'Sklop 9'!Področje_tiskanja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Matevž Snoj</dc:creator>
  <cp:lastModifiedBy>Martina Gabrijel</cp:lastModifiedBy>
  <cp:lastPrinted>2018-06-05T12:14:35Z</cp:lastPrinted>
  <dcterms:created xsi:type="dcterms:W3CDTF">2014-07-30T11:36:50Z</dcterms:created>
  <dcterms:modified xsi:type="dcterms:W3CDTF">2020-09-02T04:52:36Z</dcterms:modified>
</cp:coreProperties>
</file>